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mar Farm\Business Support\Marketing\2021\FBA\Monthly Newsletter\March 2021 - Year End special\"/>
    </mc:Choice>
  </mc:AlternateContent>
  <xr:revisionPtr revIDLastSave="0" documentId="8_{D95AE9F3-126D-4BDC-9804-124B9A9A1A0A}" xr6:coauthVersionLast="44" xr6:coauthVersionMax="44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Intro" sheetId="7" r:id="rId1"/>
    <sheet name="Sheet2" sheetId="8" state="hidden" r:id="rId2"/>
    <sheet name="Cow Record" sheetId="2" r:id="rId3"/>
    <sheet name="Crop Record" sheetId="3" r:id="rId4"/>
    <sheet name="Other Livestock" sheetId="5" r:id="rId5"/>
    <sheet name="CO2 Questions" sheetId="4" r:id="rId6"/>
    <sheet name="Stock &amp; Stores" sheetId="1" r:id="rId7"/>
    <sheet name="Sheet1" sheetId="9" r:id="rId8"/>
    <sheet name="Notes" sheetId="6" r:id="rId9"/>
  </sheets>
  <definedNames>
    <definedName name="_xlnm.Print_Area" localSheetId="0">Intro!$A$1:$E$25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F31" i="1"/>
  <c r="F30" i="1"/>
  <c r="F6" i="3"/>
  <c r="J8" i="5"/>
  <c r="B5" i="3"/>
  <c r="B7" i="3"/>
  <c r="L39" i="5" l="1"/>
  <c r="M39" i="5"/>
  <c r="N39" i="5"/>
  <c r="O39" i="5"/>
  <c r="K39" i="5"/>
  <c r="D39" i="5"/>
  <c r="E39" i="5"/>
  <c r="F39" i="5"/>
  <c r="G39" i="5"/>
  <c r="H39" i="5"/>
  <c r="I39" i="5"/>
  <c r="C39" i="5"/>
  <c r="K36" i="3" l="1"/>
  <c r="K37" i="3"/>
  <c r="K38" i="3"/>
  <c r="K39" i="3"/>
  <c r="K40" i="3"/>
  <c r="K41" i="3"/>
  <c r="K42" i="3"/>
  <c r="K43" i="3"/>
  <c r="K35" i="3"/>
  <c r="B7" i="1"/>
  <c r="B6" i="1"/>
  <c r="F7" i="1"/>
  <c r="B17" i="2" l="1"/>
  <c r="C17" i="2" s="1"/>
  <c r="A37" i="5" s="1"/>
  <c r="B16" i="2"/>
  <c r="C16" i="2" s="1"/>
  <c r="A35" i="5" s="1"/>
  <c r="B6" i="2"/>
  <c r="B7" i="2"/>
  <c r="C7" i="2" s="1"/>
  <c r="A17" i="5" s="1"/>
  <c r="B8" i="2"/>
  <c r="C8" i="2" s="1"/>
  <c r="A19" i="5" s="1"/>
  <c r="B9" i="2"/>
  <c r="C9" i="2" s="1"/>
  <c r="A21" i="5" s="1"/>
  <c r="B10" i="2"/>
  <c r="C10" i="2" s="1"/>
  <c r="A23" i="5" s="1"/>
  <c r="B11" i="2"/>
  <c r="C11" i="2" s="1"/>
  <c r="A25" i="5" s="1"/>
  <c r="B12" i="2"/>
  <c r="C12" i="2" s="1"/>
  <c r="A27" i="5" s="1"/>
  <c r="B13" i="2"/>
  <c r="C13" i="2" s="1"/>
  <c r="A29" i="5" s="1"/>
  <c r="B14" i="2"/>
  <c r="C14" i="2" s="1"/>
  <c r="A31" i="5" s="1"/>
  <c r="B15" i="2"/>
  <c r="C15" i="2" s="1"/>
  <c r="A33" i="5" s="1"/>
  <c r="C6" i="2" l="1"/>
  <c r="A15" i="5" s="1"/>
  <c r="L18" i="2"/>
  <c r="M18" i="2"/>
  <c r="N18" i="2"/>
  <c r="O18" i="2"/>
  <c r="E18" i="2"/>
  <c r="F18" i="2"/>
  <c r="G18" i="2"/>
  <c r="H18" i="2"/>
  <c r="J18" i="2"/>
  <c r="K18" i="2"/>
  <c r="I18" i="2"/>
</calcChain>
</file>

<file path=xl/sharedStrings.xml><?xml version="1.0" encoding="utf-8"?>
<sst xmlns="http://schemas.openxmlformats.org/spreadsheetml/2006/main" count="323" uniqueCount="255">
  <si>
    <t>Version 1 - 2020</t>
  </si>
  <si>
    <t>FBA WIP Book</t>
  </si>
  <si>
    <t>Client Name:</t>
  </si>
  <si>
    <t>Client Code</t>
  </si>
  <si>
    <t>YE Date</t>
  </si>
  <si>
    <t>Analyst</t>
  </si>
  <si>
    <t>Farmed Area</t>
  </si>
  <si>
    <t>Acres</t>
  </si>
  <si>
    <t>Hectares</t>
  </si>
  <si>
    <t>In parlour feeder</t>
  </si>
  <si>
    <t>Out of parlour feeders</t>
  </si>
  <si>
    <t>Diet feeder</t>
  </si>
  <si>
    <t>Self feed</t>
  </si>
  <si>
    <t>Easy feed (Do you put silage in to feeders without the use of a feeder)</t>
  </si>
  <si>
    <t>Yes</t>
  </si>
  <si>
    <t xml:space="preserve">Once </t>
  </si>
  <si>
    <t>Robot</t>
  </si>
  <si>
    <t>All of farm</t>
  </si>
  <si>
    <t>All year round</t>
  </si>
  <si>
    <t>Cubicles</t>
  </si>
  <si>
    <t>YES</t>
  </si>
  <si>
    <t>NORMAL</t>
  </si>
  <si>
    <t xml:space="preserve">No </t>
  </si>
  <si>
    <t>Sole trader/ Partnership</t>
  </si>
  <si>
    <t>Channel Island (small) (400kg)</t>
  </si>
  <si>
    <t>No</t>
  </si>
  <si>
    <t xml:space="preserve">TMR (no in /out of parlour feeders)  </t>
  </si>
  <si>
    <t>Yes- with concentrate</t>
  </si>
  <si>
    <t xml:space="preserve">Twice </t>
  </si>
  <si>
    <t>Rotary</t>
  </si>
  <si>
    <t xml:space="preserve">Part of farm </t>
  </si>
  <si>
    <t>Spring block</t>
  </si>
  <si>
    <t>Loose housed</t>
  </si>
  <si>
    <t>Channel Island</t>
  </si>
  <si>
    <t>Ltd Company</t>
  </si>
  <si>
    <t>Channel Island X  (450kg)</t>
  </si>
  <si>
    <t xml:space="preserve">Thrice </t>
  </si>
  <si>
    <t>Other (e.g Herringbone)</t>
  </si>
  <si>
    <t>None of farm</t>
  </si>
  <si>
    <t>Autumn block</t>
  </si>
  <si>
    <t>Mixture of both</t>
  </si>
  <si>
    <t>Check</t>
  </si>
  <si>
    <t>Organic</t>
  </si>
  <si>
    <t>Part of Year</t>
  </si>
  <si>
    <t>Share / Contract farming</t>
  </si>
  <si>
    <t>N/A</t>
  </si>
  <si>
    <t>Friesian / Ayshire (550kg)</t>
  </si>
  <si>
    <t>Robotic</t>
  </si>
  <si>
    <t>Split block</t>
  </si>
  <si>
    <t>Not Sure/Unknown</t>
  </si>
  <si>
    <t>Friesian Holstein (650kg)</t>
  </si>
  <si>
    <t>Holstein (&gt;700Kg)</t>
  </si>
  <si>
    <t>Client Year End Date:</t>
  </si>
  <si>
    <t>Month</t>
  </si>
  <si>
    <t>Total No. at Start of Month</t>
  </si>
  <si>
    <t>In</t>
  </si>
  <si>
    <t>Out</t>
  </si>
  <si>
    <t>Total No. of Calves Born</t>
  </si>
  <si>
    <t>Calves Sold</t>
  </si>
  <si>
    <t>Calf Death</t>
  </si>
  <si>
    <t>Dairy Replacements Retained</t>
  </si>
  <si>
    <t>Beef / Bull Calves Retained</t>
  </si>
  <si>
    <t>Milk to Calves (Litres)</t>
  </si>
  <si>
    <t>Milk to House (Litres)</t>
  </si>
  <si>
    <t>Bought</t>
  </si>
  <si>
    <t>Heifers Trans In</t>
  </si>
  <si>
    <t>Cows Sold</t>
  </si>
  <si>
    <t>Cows Died</t>
  </si>
  <si>
    <t>Total</t>
  </si>
  <si>
    <t xml:space="preserve">       Crop Year__________________</t>
  </si>
  <si>
    <t>Total Farmed Area</t>
  </si>
  <si>
    <t xml:space="preserve">Client :         </t>
  </si>
  <si>
    <t xml:space="preserve">Code No : </t>
  </si>
  <si>
    <t>Owned</t>
  </si>
  <si>
    <t xml:space="preserve">Year End : </t>
  </si>
  <si>
    <t>Rented</t>
  </si>
  <si>
    <t>Difference to Farmed Area</t>
  </si>
  <si>
    <t>Difference</t>
  </si>
  <si>
    <t>Crop</t>
  </si>
  <si>
    <t>Seed</t>
  </si>
  <si>
    <t xml:space="preserve">Fertiliser   </t>
  </si>
  <si>
    <t>Fertiliser</t>
  </si>
  <si>
    <t>Harvest Details</t>
  </si>
  <si>
    <t>Feed to Livestock</t>
  </si>
  <si>
    <t>Straw to Livestock</t>
  </si>
  <si>
    <t>HG/Purchased</t>
  </si>
  <si>
    <t>Straw</t>
  </si>
  <si>
    <t>Grass</t>
  </si>
  <si>
    <r>
      <t>Subject:</t>
    </r>
    <r>
      <rPr>
        <b/>
        <u/>
        <sz val="18"/>
        <rFont val="Calibri"/>
        <family val="2"/>
      </rPr>
      <t>Fertiliser Allocation – for 2020 crops</t>
    </r>
    <r>
      <rPr>
        <sz val="18"/>
        <rFont val="Calibri"/>
        <family val="2"/>
      </rPr>
      <t> </t>
    </r>
  </si>
  <si>
    <t>Please complete the table below allocation each fertiliser as it was used: </t>
  </si>
  <si>
    <r>
      <t>Fertiliser</t>
    </r>
    <r>
      <rPr>
        <sz val="12"/>
        <color rgb="FF000000"/>
        <rFont val="Calibri"/>
        <family val="2"/>
      </rPr>
      <t> </t>
    </r>
  </si>
  <si>
    <r>
      <t>Quantity</t>
    </r>
    <r>
      <rPr>
        <sz val="12"/>
        <color rgb="FF000000"/>
        <rFont val="Calibri"/>
        <family val="2"/>
      </rPr>
      <t> </t>
    </r>
  </si>
  <si>
    <t>Purchase Date</t>
  </si>
  <si>
    <r>
      <t>Purchase Details</t>
    </r>
    <r>
      <rPr>
        <sz val="12"/>
        <color rgb="FF000000"/>
        <rFont val="Calibri"/>
        <family val="2"/>
      </rPr>
      <t> </t>
    </r>
  </si>
  <si>
    <r>
      <t>Grass</t>
    </r>
    <r>
      <rPr>
        <sz val="12"/>
        <color rgb="FF000000"/>
        <rFont val="Calibri"/>
        <family val="2"/>
      </rPr>
      <t> </t>
    </r>
  </si>
  <si>
    <r>
      <t>Forage Maize</t>
    </r>
    <r>
      <rPr>
        <sz val="12"/>
        <color rgb="FF000000"/>
        <rFont val="Calibri"/>
        <family val="2"/>
      </rPr>
      <t> </t>
    </r>
  </si>
  <si>
    <r>
      <t>Winter Barley</t>
    </r>
    <r>
      <rPr>
        <sz val="12"/>
        <color rgb="FF000000"/>
        <rFont val="Calibri"/>
        <family val="2"/>
      </rPr>
      <t> </t>
    </r>
  </si>
  <si>
    <r>
      <t>Winter Wheat</t>
    </r>
    <r>
      <rPr>
        <sz val="12"/>
        <color rgb="FF000000"/>
        <rFont val="Calibri"/>
        <family val="2"/>
      </rPr>
      <t> </t>
    </r>
  </si>
  <si>
    <r>
      <t>Winter Oats</t>
    </r>
    <r>
      <rPr>
        <sz val="12"/>
        <color rgb="FF000000"/>
        <rFont val="Calibri"/>
        <family val="2"/>
      </rPr>
      <t> </t>
    </r>
  </si>
  <si>
    <t>Store</t>
  </si>
  <si>
    <t>Amount Over</t>
  </si>
  <si>
    <t>  </t>
  </si>
  <si>
    <t xml:space="preserve">FBA SHEEP </t>
  </si>
  <si>
    <t>Andrew Tucker</t>
  </si>
  <si>
    <t>Year End :</t>
  </si>
  <si>
    <t>31.03.2021</t>
  </si>
  <si>
    <t xml:space="preserve">Livestock Enterprise: </t>
  </si>
  <si>
    <t>Sheep</t>
  </si>
  <si>
    <t>Offspring</t>
  </si>
  <si>
    <t>Males</t>
  </si>
  <si>
    <t>Notes</t>
  </si>
  <si>
    <t>No. At Start</t>
  </si>
  <si>
    <t>Total Births</t>
  </si>
  <si>
    <t>Died</t>
  </si>
  <si>
    <t>Trans Out</t>
  </si>
  <si>
    <t>Trans In</t>
  </si>
  <si>
    <t>Sold</t>
  </si>
  <si>
    <t>Carbon Footprinting Questionnaire</t>
  </si>
  <si>
    <t xml:space="preserve">Answers </t>
  </si>
  <si>
    <r>
      <t>1.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How many times a day do you milk, please state frequency?</t>
    </r>
  </si>
  <si>
    <r>
      <t>2.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What type of parlour do you have?</t>
    </r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</si>
  <si>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What is your feeding system</t>
    </r>
  </si>
  <si>
    <r>
      <t>4.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Are you in an NVZ?</t>
    </r>
  </si>
  <si>
    <t>5. Calving Pattern</t>
  </si>
  <si>
    <r>
      <t>6.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What is the main housing type for your Dairy cows?</t>
    </r>
  </si>
  <si>
    <r>
      <t>7.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What is your prominent herd type?</t>
    </r>
  </si>
  <si>
    <r>
      <t>8.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TB status?</t>
    </r>
  </si>
  <si>
    <t>9. Grazing and Turnout Dates:</t>
  </si>
  <si>
    <t>High Yielders</t>
  </si>
  <si>
    <t>Low Yielders</t>
  </si>
  <si>
    <t>Dry Cows</t>
  </si>
  <si>
    <t>Youngstock over 1 year old</t>
  </si>
  <si>
    <t>Youngstock under 1 year old</t>
  </si>
  <si>
    <t>% of cows fully housed</t>
  </si>
  <si>
    <t>Turn out Date</t>
  </si>
  <si>
    <t>Full housing in date</t>
  </si>
  <si>
    <t>Hours per day in the field</t>
  </si>
  <si>
    <r>
      <t>10.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If your dry cows are turned out, how many days are they typically away from grass before calving down?</t>
    </r>
  </si>
  <si>
    <r>
      <t>11.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Please complete the bottom table for the current crop year:</t>
    </r>
  </si>
  <si>
    <t>Share of forage between enterprises %</t>
  </si>
  <si>
    <t>Silages harvested in forage year</t>
  </si>
  <si>
    <t>Approx freshweight tonnage made</t>
  </si>
  <si>
    <t>Typical Dry Matter %</t>
  </si>
  <si>
    <t>Dairy cows and youngstock %</t>
  </si>
  <si>
    <t>Sucklers, beef, sheep &amp; horses %</t>
  </si>
  <si>
    <t>Sold %</t>
  </si>
  <si>
    <t>Grass silage (clamped)</t>
  </si>
  <si>
    <t>Grass silage (in bags)</t>
  </si>
  <si>
    <t>Grass hay</t>
  </si>
  <si>
    <t>Maize silage</t>
  </si>
  <si>
    <t>Wholecrop silage</t>
  </si>
  <si>
    <t>Lucerne</t>
  </si>
  <si>
    <t>Zero Grazing</t>
  </si>
  <si>
    <t>Other forage______________</t>
  </si>
  <si>
    <t>FBA STOCKS &amp; STORES  VALUATION AS AT YEAR END DATE:-</t>
  </si>
  <si>
    <t>Client Name</t>
  </si>
  <si>
    <t>Client Number</t>
  </si>
  <si>
    <t>Year end Date</t>
  </si>
  <si>
    <t>LIVESTOCK NUMBERS</t>
  </si>
  <si>
    <t>DAIRY</t>
  </si>
  <si>
    <t>Herd 1</t>
  </si>
  <si>
    <t>Herd 2</t>
  </si>
  <si>
    <t>Herd 3</t>
  </si>
  <si>
    <t>DAIRY HEIFERS</t>
  </si>
  <si>
    <t>BEEF</t>
  </si>
  <si>
    <t>Dairy Cows</t>
  </si>
  <si>
    <t>24+ Months</t>
  </si>
  <si>
    <t>Dairy Bulls</t>
  </si>
  <si>
    <t>18-23 Months</t>
  </si>
  <si>
    <t>Suckler Cows</t>
  </si>
  <si>
    <t>12-17 Months</t>
  </si>
  <si>
    <t>Suckler Bulls</t>
  </si>
  <si>
    <t>6-11 Months</t>
  </si>
  <si>
    <t>Suckler Calves</t>
  </si>
  <si>
    <t>0-5 Months</t>
  </si>
  <si>
    <t>SHEEP</t>
  </si>
  <si>
    <t>Flock 1</t>
  </si>
  <si>
    <t>Flock 2</t>
  </si>
  <si>
    <t>Flock 3</t>
  </si>
  <si>
    <t>Lambing dates</t>
  </si>
  <si>
    <t>Ewes</t>
  </si>
  <si>
    <t>Lambs Born</t>
  </si>
  <si>
    <t>Rams</t>
  </si>
  <si>
    <t>Lambs Died</t>
  </si>
  <si>
    <t>Store Lambs (inc replacements)</t>
  </si>
  <si>
    <t>Ewes Retained</t>
  </si>
  <si>
    <t>Rams Retained</t>
  </si>
  <si>
    <t>PIGS</t>
  </si>
  <si>
    <t>OTHER</t>
  </si>
  <si>
    <t>Sows</t>
  </si>
  <si>
    <t>Poultry Layers</t>
  </si>
  <si>
    <t>Gilts</t>
  </si>
  <si>
    <t>Poultry Rearers</t>
  </si>
  <si>
    <t xml:space="preserve">Suckling </t>
  </si>
  <si>
    <t>Other Stock</t>
  </si>
  <si>
    <t>Boars</t>
  </si>
  <si>
    <t>Store Pigs</t>
  </si>
  <si>
    <t>HOME GROWN CROPS</t>
  </si>
  <si>
    <t>(Tonnes)</t>
  </si>
  <si>
    <t>Grass Silage</t>
  </si>
  <si>
    <t>Total Ha/Acres Owned</t>
  </si>
  <si>
    <t>Hay</t>
  </si>
  <si>
    <t>Total Ha/Acres Rented</t>
  </si>
  <si>
    <t>Maize Silage</t>
  </si>
  <si>
    <t>Other (Solar Panels etc)</t>
  </si>
  <si>
    <t>W/Crop Silage</t>
  </si>
  <si>
    <t>Arable Silage</t>
  </si>
  <si>
    <t>Grain</t>
  </si>
  <si>
    <t>Straw (tonnes)</t>
  </si>
  <si>
    <t>Winter Wheat</t>
  </si>
  <si>
    <t>Winter Oats</t>
  </si>
  <si>
    <t>Spring Wheat</t>
  </si>
  <si>
    <t>Spring Oats</t>
  </si>
  <si>
    <t>Winter Barley</t>
  </si>
  <si>
    <t>Winter Rape</t>
  </si>
  <si>
    <t>Spring Barley</t>
  </si>
  <si>
    <t>Spring Rape</t>
  </si>
  <si>
    <t>Potatoes</t>
  </si>
  <si>
    <t>Other</t>
  </si>
  <si>
    <t>PURCHASED STORES</t>
  </si>
  <si>
    <t>Bedding Straw</t>
  </si>
  <si>
    <t>Bedding Lime</t>
  </si>
  <si>
    <t>Bedding Sand</t>
  </si>
  <si>
    <t>Dairy Nuts</t>
  </si>
  <si>
    <t>Sawdust</t>
  </si>
  <si>
    <t>Dairy Blend</t>
  </si>
  <si>
    <t>Sand</t>
  </si>
  <si>
    <t>Rearer Nuts</t>
  </si>
  <si>
    <r>
      <t>Vet Products (</t>
    </r>
    <r>
      <rPr>
        <i/>
        <sz val="11"/>
        <color rgb="FF000000"/>
        <rFont val="Calibri"/>
        <family val="2"/>
        <scheme val="minor"/>
      </rPr>
      <t>£)</t>
    </r>
  </si>
  <si>
    <t>Youngstock Blend</t>
  </si>
  <si>
    <t>Semen (£)</t>
  </si>
  <si>
    <t>Milk Powder</t>
  </si>
  <si>
    <t>Chemicals (£)</t>
  </si>
  <si>
    <t>Minerals</t>
  </si>
  <si>
    <t>Additives (£)</t>
  </si>
  <si>
    <t>Brewers Grains</t>
  </si>
  <si>
    <t>Gas Oil (£/l)</t>
  </si>
  <si>
    <t>Hi Pro Soya</t>
  </si>
  <si>
    <t>Kerosene (£/l)</t>
  </si>
  <si>
    <t>Soya Hulls</t>
  </si>
  <si>
    <t>Derv (£/l)</t>
  </si>
  <si>
    <t>Wheat</t>
  </si>
  <si>
    <t>Barley</t>
  </si>
  <si>
    <t>Type</t>
  </si>
  <si>
    <t>Quantity (t)</t>
  </si>
  <si>
    <t>OTHER COMMENTS</t>
  </si>
  <si>
    <t>Extra Information &amp; Notes</t>
  </si>
  <si>
    <t>Loan Balances:-</t>
  </si>
  <si>
    <t>Feed Allocations:-</t>
  </si>
  <si>
    <t xml:space="preserve">Straw Split </t>
  </si>
  <si>
    <t xml:space="preserve">Feed </t>
  </si>
  <si>
    <t xml:space="preserve">Bedding </t>
  </si>
  <si>
    <t>Cows</t>
  </si>
  <si>
    <t xml:space="preserve">Y/S </t>
  </si>
  <si>
    <t xml:space="preserve">Beef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</si>
</sst>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b/>
      <sz val="14"/>
      <color theme="1"/>
      <name val="Gill Sans MT"/>
      <family val="2"/>
    </font>
    <font>
      <b/>
      <sz val="7"/>
      <color theme="1"/>
      <name val="Times New Roman"/>
      <family val="1"/>
    </font>
    <font>
      <b/>
      <sz val="16"/>
      <name val="Calibri"/>
      <family val="2"/>
    </font>
    <font>
      <b/>
      <u/>
      <sz val="18"/>
      <name val="Calibri"/>
      <family val="2"/>
    </font>
    <font>
      <sz val="18"/>
      <name val="Calibri"/>
      <family val="2"/>
    </font>
    <font>
      <sz val="14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haroni"/>
    </font>
    <font>
      <sz val="16"/>
      <color rgb="FF000000"/>
      <name val="Calibri"/>
      <family val="2"/>
      <scheme val="minor"/>
    </font>
    <font>
      <b/>
      <u/>
      <sz val="16"/>
      <color rgb="FF000000"/>
      <name val="Aharoni"/>
    </font>
    <font>
      <b/>
      <sz val="16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Aharoni"/>
    </font>
    <font>
      <sz val="11"/>
      <color rgb="FFBFBFBF"/>
      <name val="Calibri"/>
      <family val="2"/>
      <scheme val="minor"/>
    </font>
    <font>
      <sz val="11"/>
      <color rgb="FFC4BD97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Aharoni"/>
    </font>
    <font>
      <u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rgb="FFDFDFD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5" fillId="0" borderId="0"/>
  </cellStyleXfs>
  <cellXfs count="26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4" fillId="0" borderId="0" xfId="0" applyFont="1" applyAlignment="1">
      <alignment horizontal="left" vertical="center" indent="15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5"/>
    </xf>
    <xf numFmtId="0" fontId="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1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2"/>
    </xf>
    <xf numFmtId="0" fontId="5" fillId="2" borderId="38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right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6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6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8" xfId="0" applyFont="1" applyBorder="1"/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0" xfId="0" applyFont="1" applyBorder="1"/>
    <xf numFmtId="0" fontId="16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 wrapText="1"/>
    </xf>
    <xf numFmtId="0" fontId="16" fillId="0" borderId="65" xfId="0" applyFont="1" applyBorder="1"/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74" xfId="0" applyFont="1" applyBorder="1"/>
    <xf numFmtId="0" fontId="16" fillId="0" borderId="6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/>
    <xf numFmtId="0" fontId="16" fillId="0" borderId="75" xfId="0" applyFont="1" applyBorder="1"/>
    <xf numFmtId="0" fontId="16" fillId="0" borderId="76" xfId="0" applyFont="1" applyBorder="1"/>
    <xf numFmtId="0" fontId="16" fillId="0" borderId="77" xfId="0" applyFont="1" applyBorder="1"/>
    <xf numFmtId="0" fontId="21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/>
    </xf>
    <xf numFmtId="0" fontId="16" fillId="0" borderId="67" xfId="0" applyFont="1" applyBorder="1"/>
    <xf numFmtId="0" fontId="16" fillId="0" borderId="78" xfId="0" applyFont="1" applyBorder="1" applyAlignment="1">
      <alignment horizontal="center"/>
    </xf>
    <xf numFmtId="0" fontId="16" fillId="0" borderId="79" xfId="0" applyFont="1" applyBorder="1"/>
    <xf numFmtId="0" fontId="16" fillId="0" borderId="78" xfId="0" applyFont="1" applyBorder="1"/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16" fillId="0" borderId="64" xfId="0" applyFont="1" applyBorder="1" applyAlignment="1">
      <alignment horizontal="center" vertical="center"/>
    </xf>
    <xf numFmtId="0" fontId="16" fillId="0" borderId="66" xfId="0" applyFont="1" applyBorder="1"/>
    <xf numFmtId="0" fontId="16" fillId="0" borderId="0" xfId="0" applyFont="1" applyAlignment="1">
      <alignment horizontal="center"/>
    </xf>
    <xf numFmtId="0" fontId="22" fillId="0" borderId="1" xfId="0" applyFont="1" applyBorder="1"/>
    <xf numFmtId="0" fontId="22" fillId="0" borderId="80" xfId="0" applyFont="1" applyBorder="1"/>
    <xf numFmtId="0" fontId="22" fillId="0" borderId="65" xfId="0" applyFont="1" applyBorder="1"/>
    <xf numFmtId="0" fontId="22" fillId="0" borderId="66" xfId="0" applyFont="1" applyBorder="1"/>
    <xf numFmtId="0" fontId="16" fillId="0" borderId="0" xfId="0" applyFont="1" applyAlignment="1">
      <alignment horizontal="right"/>
    </xf>
    <xf numFmtId="0" fontId="16" fillId="0" borderId="9" xfId="0" applyFont="1" applyBorder="1"/>
    <xf numFmtId="0" fontId="1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78" xfId="0" applyFont="1" applyBorder="1" applyAlignment="1">
      <alignment horizontal="center" vertical="center"/>
    </xf>
    <xf numFmtId="0" fontId="16" fillId="0" borderId="81" xfId="0" applyFont="1" applyBorder="1"/>
    <xf numFmtId="0" fontId="25" fillId="0" borderId="75" xfId="0" applyFont="1" applyBorder="1" applyAlignment="1">
      <alignment horizontal="center"/>
    </xf>
    <xf numFmtId="0" fontId="16" fillId="0" borderId="65" xfId="0" applyFont="1" applyBorder="1" applyAlignment="1">
      <alignment horizontal="center" vertical="center"/>
    </xf>
    <xf numFmtId="0" fontId="26" fillId="0" borderId="0" xfId="0" applyFont="1"/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/>
    </xf>
    <xf numFmtId="0" fontId="24" fillId="0" borderId="78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16" fillId="0" borderId="22" xfId="0" applyFont="1" applyBorder="1"/>
    <xf numFmtId="0" fontId="16" fillId="0" borderId="20" xfId="0" applyFont="1" applyBorder="1"/>
    <xf numFmtId="0" fontId="16" fillId="0" borderId="17" xfId="0" applyFont="1" applyBorder="1"/>
    <xf numFmtId="0" fontId="16" fillId="0" borderId="31" xfId="0" applyFont="1" applyBorder="1"/>
    <xf numFmtId="0" fontId="16" fillId="0" borderId="18" xfId="0" applyFont="1" applyBorder="1"/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/>
    <xf numFmtId="0" fontId="16" fillId="0" borderId="8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8" fillId="0" borderId="50" xfId="0" applyFont="1" applyBorder="1" applyAlignment="1">
      <alignment horizontal="center" vertical="center" wrapText="1"/>
    </xf>
    <xf numFmtId="14" fontId="5" fillId="2" borderId="4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5" fillId="2" borderId="40" xfId="0" applyNumberFormat="1" applyFont="1" applyFill="1" applyBorder="1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/>
    <xf numFmtId="0" fontId="29" fillId="0" borderId="0" xfId="0" applyFont="1"/>
    <xf numFmtId="14" fontId="16" fillId="0" borderId="0" xfId="0" applyNumberFormat="1" applyFont="1"/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5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9" xfId="0" applyFont="1" applyBorder="1" applyAlignment="1">
      <alignment horizontal="left" vertical="center" indent="5"/>
    </xf>
    <xf numFmtId="0" fontId="0" fillId="0" borderId="89" xfId="0" applyBorder="1"/>
    <xf numFmtId="0" fontId="0" fillId="0" borderId="89" xfId="0" applyFont="1" applyBorder="1" applyAlignment="1">
      <alignment horizontal="left" vertical="center" indent="5"/>
    </xf>
    <xf numFmtId="0" fontId="1" fillId="0" borderId="89" xfId="0" applyFont="1" applyBorder="1" applyAlignment="1">
      <alignment horizontal="center"/>
    </xf>
    <xf numFmtId="0" fontId="1" fillId="0" borderId="0" xfId="0" applyFont="1" applyBorder="1" applyAlignment="1">
      <alignment horizontal="left" vertical="center" indent="5"/>
    </xf>
    <xf numFmtId="0" fontId="1" fillId="0" borderId="89" xfId="0" applyFont="1" applyBorder="1" applyAlignment="1">
      <alignment horizontal="center" wrapText="1"/>
    </xf>
    <xf numFmtId="0" fontId="0" fillId="0" borderId="21" xfId="0" applyBorder="1"/>
    <xf numFmtId="0" fontId="1" fillId="0" borderId="16" xfId="0" applyFont="1" applyBorder="1" applyAlignment="1">
      <alignment horizontal="center" wrapText="1"/>
    </xf>
    <xf numFmtId="0" fontId="0" fillId="0" borderId="16" xfId="0" applyBorder="1"/>
    <xf numFmtId="0" fontId="1" fillId="0" borderId="90" xfId="0" applyFont="1" applyBorder="1" applyAlignment="1">
      <alignment horizontal="center" wrapText="1"/>
    </xf>
    <xf numFmtId="0" fontId="0" fillId="0" borderId="90" xfId="0" applyBorder="1"/>
    <xf numFmtId="0" fontId="1" fillId="0" borderId="90" xfId="0" applyFont="1" applyBorder="1" applyAlignment="1">
      <alignment wrapText="1"/>
    </xf>
    <xf numFmtId="0" fontId="1" fillId="0" borderId="90" xfId="0" applyFont="1" applyBorder="1"/>
    <xf numFmtId="0" fontId="1" fillId="0" borderId="90" xfId="0" applyFont="1" applyFill="1" applyBorder="1"/>
    <xf numFmtId="0" fontId="0" fillId="0" borderId="90" xfId="0" applyBorder="1" applyAlignment="1">
      <alignment horizontal="left" vertical="center" indent="5"/>
    </xf>
    <xf numFmtId="0" fontId="32" fillId="0" borderId="0" xfId="0" applyFont="1"/>
    <xf numFmtId="1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2" fontId="0" fillId="2" borderId="0" xfId="0" applyNumberFormat="1" applyFill="1"/>
    <xf numFmtId="2" fontId="16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33" fillId="0" borderId="0" xfId="0" applyFont="1"/>
    <xf numFmtId="0" fontId="33" fillId="0" borderId="0" xfId="0" applyFont="1" applyBorder="1"/>
    <xf numFmtId="14" fontId="36" fillId="0" borderId="91" xfId="1" applyNumberFormat="1" applyFont="1" applyFill="1" applyBorder="1" applyAlignment="1">
      <alignment horizontal="right" wrapText="1"/>
    </xf>
    <xf numFmtId="0" fontId="37" fillId="0" borderId="0" xfId="0" applyFont="1"/>
    <xf numFmtId="0" fontId="38" fillId="0" borderId="0" xfId="0" applyFont="1"/>
    <xf numFmtId="0" fontId="39" fillId="0" borderId="1" xfId="0" applyFont="1" applyBorder="1"/>
    <xf numFmtId="0" fontId="38" fillId="0" borderId="1" xfId="0" applyFont="1" applyBorder="1"/>
    <xf numFmtId="0" fontId="32" fillId="0" borderId="21" xfId="0" applyFont="1" applyBorder="1"/>
    <xf numFmtId="0" fontId="1" fillId="0" borderId="21" xfId="0" applyFont="1" applyBorder="1"/>
    <xf numFmtId="0" fontId="5" fillId="0" borderId="3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6" fillId="0" borderId="71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</cellXfs>
  <cellStyles count="2">
    <cellStyle name="Normal" xfId="0" builtinId="0"/>
    <cellStyle name="Normal_Sheet1" xfId="1" xr:uid="{861CD38C-25D2-407C-BFB9-3307B824D36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1022350</xdr:colOff>
      <xdr:row>1</xdr:row>
      <xdr:rowOff>21267</xdr:rowOff>
    </xdr:from>
    <xdr:to>
      <xdr:col>4</xdr:col>
      <xdr:colOff>422275</xdr:colOff>
      <xdr:row>2</xdr:row>
      <xdr:rowOff>592455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EEDD98A-4DF2-4594-8D66-22E6155C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11767"/>
          <a:ext cx="1781175" cy="112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10</xdr:row>
      <xdr:rowOff>30480</xdr:rowOff>
    </xdr:from>
    <xdr:to>
      <xdr:col>3</xdr:col>
      <xdr:colOff>594360</xdr:colOff>
      <xdr:row>24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D36742D-63F4-41AA-9FF7-770A5E8657D1}"/>
            </a:ext>
          </a:extLst>
        </xdr:cNvPr>
        <xdr:cNvSpPr txBox="1"/>
      </xdr:nvSpPr>
      <xdr:spPr>
        <a:xfrm>
          <a:off x="60960" y="3771900"/>
          <a:ext cx="5981700" cy="2529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Welcome to the FBA workbook, please use the tabs below to move through the yearend forms </a:t>
          </a:r>
        </a:p>
        <a:p>
          <a:r>
            <a:rPr lang="en-US" sz="1100"/>
            <a:t>1) Cow Record (please fill in all of the column's</a:t>
          </a:r>
          <a:r>
            <a:rPr lang="en-US" sz="1100" baseline="0"/>
            <a:t> highlighted yellow)</a:t>
          </a:r>
          <a:endParaRPr lang="en-US" sz="1100"/>
        </a:p>
        <a:p>
          <a:r>
            <a:rPr lang="en-US" sz="1100"/>
            <a:t>2) Crop Record</a:t>
          </a:r>
        </a:p>
        <a:p>
          <a:r>
            <a:rPr lang="en-US" sz="1100"/>
            <a:t>3) Other livestock (may not be relavant)</a:t>
          </a:r>
        </a:p>
        <a:p>
          <a:r>
            <a:rPr lang="en-US" sz="1100"/>
            <a:t>4)</a:t>
          </a:r>
          <a:r>
            <a:rPr lang="en-US" sz="1100" baseline="0"/>
            <a:t> Co2 questions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Stocks &amp; Stores</a:t>
          </a:r>
          <a:endParaRPr lang="en-US" sz="1100" baseline="0"/>
        </a:p>
        <a:p>
          <a:r>
            <a:rPr lang="en-US" sz="1100" baseline="0"/>
            <a:t>6) Notes of any additional information required by your analyst.</a:t>
          </a:r>
        </a:p>
        <a:p>
          <a:endParaRPr lang="en-US" sz="1100" baseline="0"/>
        </a:p>
        <a:p>
          <a:r>
            <a:rPr lang="en-US" sz="1100" baseline="0"/>
            <a:t>We have tried to auto fill some of the boxes for you so you don't have to repeatedly give us the same answers.</a:t>
          </a:r>
        </a:p>
        <a:p>
          <a:endParaRPr lang="en-US" sz="1100" baseline="0"/>
        </a:p>
        <a:p>
          <a:r>
            <a:rPr lang="en-US" sz="1100" baseline="0"/>
            <a:t>Please remember the more accurate the information you give us the more accurate your yearend accounts/reports will be.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403860</xdr:colOff>
      <xdr:row>0</xdr:row>
      <xdr:rowOff>0</xdr:rowOff>
    </xdr:from>
    <xdr:to>
      <xdr:col>14</xdr:col>
      <xdr:colOff>784860</xdr:colOff>
      <xdr:row>1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37EFA9-8D5B-45BC-892D-D784246F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0980" y="0"/>
          <a:ext cx="1097280" cy="66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580889</xdr:colOff>
      <xdr:row>0</xdr:row>
      <xdr:rowOff>55243</xdr:rowOff>
    </xdr:from>
    <xdr:to>
      <xdr:col>10</xdr:col>
      <xdr:colOff>16103</xdr:colOff>
      <xdr:row>4</xdr:row>
      <xdr:rowOff>152399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0027C37-B37A-4122-890B-C4F11AD1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214" y="55243"/>
          <a:ext cx="1492614" cy="98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590824</xdr:colOff>
      <xdr:row>0</xdr:row>
      <xdr:rowOff>28575</xdr:rowOff>
    </xdr:from>
    <xdr:to>
      <xdr:col>11</xdr:col>
      <xdr:colOff>57150</xdr:colOff>
      <xdr:row>4</xdr:row>
      <xdr:rowOff>158115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BECA5F-28B7-441D-8FBC-7A991CC78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284" y="28575"/>
          <a:ext cx="1295126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7034784</xdr:colOff>
      <xdr:row>0</xdr:row>
      <xdr:rowOff>11430</xdr:rowOff>
    </xdr:from>
    <xdr:to>
      <xdr:col>0</xdr:col>
      <xdr:colOff>8282940</xdr:colOff>
      <xdr:row>4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FC8BFAF-6DE0-472E-8C77-7600FE70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784" y="11430"/>
          <a:ext cx="1248156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22861</xdr:colOff>
      <xdr:row>33</xdr:row>
      <xdr:rowOff>45720</xdr:rowOff>
    </xdr:from>
    <xdr:to>
      <xdr:col>0</xdr:col>
      <xdr:colOff>68580</xdr:colOff>
      <xdr:row>33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8A14B1-4538-4E7E-8A17-6D8A36687B14}"/>
            </a:ext>
          </a:extLst>
        </xdr:cNvPr>
        <xdr:cNvSpPr txBox="1"/>
      </xdr:nvSpPr>
      <xdr:spPr>
        <a:xfrm flipH="1" flipV="1">
          <a:off x="22861" y="9738360"/>
          <a:ext cx="45719" cy="91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662940</xdr:colOff>
      <xdr:row>0</xdr:row>
      <xdr:rowOff>87630</xdr:rowOff>
    </xdr:from>
    <xdr:to>
      <xdr:col>6</xdr:col>
      <xdr:colOff>950595</xdr:colOff>
      <xdr:row>5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52F721-2380-40BE-8C56-051FD12D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490" y="87630"/>
          <a:ext cx="1163955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394811</xdr:colOff>
      <xdr:row>0</xdr:row>
      <xdr:rowOff>139064</xdr:rowOff>
    </xdr:from>
    <xdr:to>
      <xdr:col>10</xdr:col>
      <xdr:colOff>205104</xdr:colOff>
      <xdr:row>5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A9ED44A-E69D-4FB8-8081-244B122D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811" y="139064"/>
          <a:ext cx="1620043" cy="98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6740-A59A-47AF-8DEE-A5D9952CC033}">
  <dimension ref="A1:C8"/>
  <sheetViews>
    <sheetView zoomScaleNormal="100" workbookViewId="0">
      <selection activeCell="C3" sqref="C3"/>
    </sheetView>
  </sheetViews>
  <sheetFormatPr defaultRowHeight="14.5" x14ac:dyDescent="0.35"/>
  <cols>
    <col min="1" max="1" width="20.7265625" customWidth="1"/>
    <col min="2" max="2" width="32.1796875" customWidth="1"/>
    <col min="3" max="3" width="26.54296875" customWidth="1"/>
  </cols>
  <sheetData>
    <row r="1" spans="1:3" x14ac:dyDescent="0.35">
      <c r="A1" t="s">
        <v>0</v>
      </c>
    </row>
    <row r="2" spans="1:3" ht="43.9" customHeight="1" x14ac:dyDescent="0.8">
      <c r="A2" s="139"/>
      <c r="B2" s="140" t="s">
        <v>1</v>
      </c>
      <c r="C2" s="139"/>
    </row>
    <row r="3" spans="1:3" ht="84.65" customHeight="1" x14ac:dyDescent="0.35"/>
    <row r="4" spans="1:3" ht="25.15" customHeight="1" x14ac:dyDescent="0.35">
      <c r="A4" s="133" t="s">
        <v>2</v>
      </c>
      <c r="B4" s="133"/>
      <c r="C4" s="133"/>
    </row>
    <row r="5" spans="1:3" ht="25.15" customHeight="1" x14ac:dyDescent="0.35">
      <c r="A5" s="133" t="s">
        <v>3</v>
      </c>
      <c r="B5" s="133"/>
      <c r="C5" s="133"/>
    </row>
    <row r="6" spans="1:3" ht="25.15" customHeight="1" x14ac:dyDescent="0.35">
      <c r="A6" s="133" t="s">
        <v>4</v>
      </c>
      <c r="B6" s="134"/>
      <c r="C6" s="133"/>
    </row>
    <row r="7" spans="1:3" ht="25.15" customHeight="1" x14ac:dyDescent="0.35">
      <c r="A7" s="133" t="s">
        <v>5</v>
      </c>
      <c r="B7" s="133"/>
      <c r="C7" s="133"/>
    </row>
    <row r="8" spans="1:3" ht="25.15" customHeight="1" x14ac:dyDescent="0.35">
      <c r="A8" s="133" t="s">
        <v>6</v>
      </c>
      <c r="B8" s="160"/>
      <c r="C8" s="133" t="s">
        <v>7</v>
      </c>
    </row>
  </sheetData>
  <pageMargins left="0.7" right="0.7" top="0.75" bottom="0.75" header="0.3" footer="0.3"/>
  <pageSetup paperSize="9" scale="75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71EA9-34FE-4F71-A6FA-5794C17285FD}">
          <x14:formula1>
            <xm:f>Sheet2!$A$2:$A$3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85EF-263E-4AAB-B3E9-0B7D93CEE02C}">
  <dimension ref="A2:O19"/>
  <sheetViews>
    <sheetView topLeftCell="A3" workbookViewId="0">
      <selection activeCell="A15" sqref="A15"/>
    </sheetView>
  </sheetViews>
  <sheetFormatPr defaultColWidth="8.81640625" defaultRowHeight="14.5" x14ac:dyDescent="0.35"/>
  <cols>
    <col min="1" max="1" width="35.26953125" style="163" customWidth="1"/>
    <col min="2" max="2" width="8.26953125" style="163" bestFit="1" customWidth="1"/>
    <col min="3" max="16384" width="8.81640625" style="163"/>
  </cols>
  <sheetData>
    <row r="2" spans="1:15" x14ac:dyDescent="0.35">
      <c r="A2" s="163" t="s">
        <v>8</v>
      </c>
    </row>
    <row r="3" spans="1:15" x14ac:dyDescent="0.35">
      <c r="A3" s="163" t="s">
        <v>7</v>
      </c>
    </row>
    <row r="7" spans="1:15" x14ac:dyDescent="0.35">
      <c r="A7" s="163">
        <v>0</v>
      </c>
    </row>
    <row r="9" spans="1:15" x14ac:dyDescent="0.35">
      <c r="A9" s="164" t="s">
        <v>9</v>
      </c>
    </row>
    <row r="10" spans="1:15" x14ac:dyDescent="0.35">
      <c r="A10" s="164" t="s">
        <v>10</v>
      </c>
    </row>
    <row r="11" spans="1:15" x14ac:dyDescent="0.35">
      <c r="A11" s="165" t="s">
        <v>11</v>
      </c>
    </row>
    <row r="12" spans="1:15" x14ac:dyDescent="0.35">
      <c r="A12" s="164" t="s">
        <v>12</v>
      </c>
    </row>
    <row r="13" spans="1:15" ht="29" x14ac:dyDescent="0.35">
      <c r="A13" s="164" t="s">
        <v>13</v>
      </c>
      <c r="B13" s="164"/>
    </row>
    <row r="15" spans="1:15" ht="58" x14ac:dyDescent="0.35">
      <c r="A15" s="166" t="s">
        <v>14</v>
      </c>
      <c r="B15" s="166" t="s">
        <v>14</v>
      </c>
      <c r="C15" s="167" t="s">
        <v>14</v>
      </c>
      <c r="D15" s="168" t="s">
        <v>15</v>
      </c>
      <c r="E15" s="168" t="s">
        <v>16</v>
      </c>
      <c r="F15" s="167" t="s">
        <v>17</v>
      </c>
      <c r="G15" s="167" t="s">
        <v>18</v>
      </c>
      <c r="H15" s="168" t="s">
        <v>19</v>
      </c>
      <c r="I15" s="169" t="s">
        <v>20</v>
      </c>
      <c r="J15" s="170" t="s">
        <v>21</v>
      </c>
      <c r="K15" s="166" t="s">
        <v>22</v>
      </c>
      <c r="L15" s="171" t="s">
        <v>23</v>
      </c>
      <c r="M15" s="167" t="s">
        <v>14</v>
      </c>
      <c r="N15" s="167" t="s">
        <v>14</v>
      </c>
      <c r="O15" s="172" t="s">
        <v>24</v>
      </c>
    </row>
    <row r="16" spans="1:15" ht="43.5" x14ac:dyDescent="0.35">
      <c r="A16" s="166" t="s">
        <v>25</v>
      </c>
      <c r="B16" s="166" t="s">
        <v>26</v>
      </c>
      <c r="C16" s="167" t="s">
        <v>27</v>
      </c>
      <c r="D16" s="168" t="s">
        <v>28</v>
      </c>
      <c r="E16" s="168" t="s">
        <v>29</v>
      </c>
      <c r="F16" s="167" t="s">
        <v>30</v>
      </c>
      <c r="G16" s="167" t="s">
        <v>31</v>
      </c>
      <c r="H16" s="168" t="s">
        <v>32</v>
      </c>
      <c r="I16" s="171" t="s">
        <v>25</v>
      </c>
      <c r="J16" s="166" t="s">
        <v>33</v>
      </c>
      <c r="K16" s="166" t="s">
        <v>14</v>
      </c>
      <c r="L16" s="171" t="s">
        <v>34</v>
      </c>
      <c r="M16" s="167" t="s">
        <v>25</v>
      </c>
      <c r="N16" s="167" t="s">
        <v>25</v>
      </c>
      <c r="O16" s="172" t="s">
        <v>35</v>
      </c>
    </row>
    <row r="17" spans="1:15" ht="43.5" x14ac:dyDescent="0.35">
      <c r="A17" s="170"/>
      <c r="B17" s="166" t="s">
        <v>25</v>
      </c>
      <c r="C17" s="166" t="s">
        <v>25</v>
      </c>
      <c r="D17" s="170" t="s">
        <v>36</v>
      </c>
      <c r="E17" s="168" t="s">
        <v>37</v>
      </c>
      <c r="F17" s="166" t="s">
        <v>38</v>
      </c>
      <c r="G17" s="166" t="s">
        <v>39</v>
      </c>
      <c r="H17" s="170" t="s">
        <v>40</v>
      </c>
      <c r="I17" s="171" t="s">
        <v>41</v>
      </c>
      <c r="J17" s="170" t="s">
        <v>42</v>
      </c>
      <c r="K17" s="166" t="s">
        <v>43</v>
      </c>
      <c r="L17" s="171" t="s">
        <v>44</v>
      </c>
      <c r="M17" s="167" t="s">
        <v>45</v>
      </c>
      <c r="N17" s="167"/>
      <c r="O17" s="172" t="s">
        <v>46</v>
      </c>
    </row>
    <row r="18" spans="1:15" ht="43.5" x14ac:dyDescent="0.35">
      <c r="A18" s="170"/>
      <c r="B18" s="170"/>
      <c r="C18" s="170"/>
      <c r="D18" s="170" t="s">
        <v>47</v>
      </c>
      <c r="E18" s="171"/>
      <c r="F18" s="170"/>
      <c r="G18" s="166" t="s">
        <v>48</v>
      </c>
      <c r="H18" s="170"/>
      <c r="I18" s="171"/>
      <c r="J18" s="170"/>
      <c r="K18" s="170"/>
      <c r="L18" s="171" t="s">
        <v>49</v>
      </c>
      <c r="M18" s="171"/>
      <c r="N18" s="171"/>
      <c r="O18" s="172" t="s">
        <v>50</v>
      </c>
    </row>
    <row r="19" spans="1:15" ht="29" x14ac:dyDescent="0.35">
      <c r="A19" s="170"/>
      <c r="B19" s="170"/>
      <c r="C19" s="170"/>
      <c r="D19" s="170"/>
      <c r="E19" s="171"/>
      <c r="F19" s="170"/>
      <c r="G19" s="170"/>
      <c r="H19" s="170"/>
      <c r="I19" s="171"/>
      <c r="J19" s="170"/>
      <c r="K19" s="170"/>
      <c r="L19" s="171"/>
      <c r="M19" s="171"/>
      <c r="N19" s="171"/>
      <c r="O19" s="17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0"/>
  <sheetViews>
    <sheetView view="pageBreakPreview" zoomScale="60" zoomScaleNormal="100" workbookViewId="0">
      <selection activeCell="Q9" sqref="Q9"/>
    </sheetView>
  </sheetViews>
  <sheetFormatPr defaultRowHeight="14.5" x14ac:dyDescent="0.35"/>
  <cols>
    <col min="1" max="1" width="1.54296875" customWidth="1"/>
    <col min="2" max="2" width="17.7265625" hidden="1" customWidth="1"/>
    <col min="3" max="3" width="22.26953125" customWidth="1"/>
    <col min="4" max="4" width="14.26953125" customWidth="1"/>
    <col min="5" max="5" width="10.54296875" bestFit="1" customWidth="1"/>
    <col min="9" max="9" width="14.26953125" customWidth="1"/>
    <col min="12" max="12" width="11.7265625" customWidth="1"/>
    <col min="14" max="14" width="10.453125" customWidth="1"/>
    <col min="15" max="15" width="12.1796875" customWidth="1"/>
  </cols>
  <sheetData>
    <row r="1" spans="2:15" ht="40.9" customHeight="1" x14ac:dyDescent="0.35">
      <c r="C1" s="133" t="s">
        <v>52</v>
      </c>
      <c r="D1" s="134">
        <v>44286</v>
      </c>
      <c r="J1" s="131"/>
    </row>
    <row r="2" spans="2:15" ht="16.149999999999999" customHeight="1" thickBot="1" x14ac:dyDescent="0.4">
      <c r="B2" s="8"/>
      <c r="C2" s="8"/>
    </row>
    <row r="3" spans="2:15" ht="21" customHeight="1" thickTop="1" thickBot="1" x14ac:dyDescent="0.4">
      <c r="B3" s="191" t="s">
        <v>53</v>
      </c>
      <c r="C3" s="191" t="s">
        <v>53</v>
      </c>
      <c r="D3" s="191" t="s">
        <v>54</v>
      </c>
      <c r="E3" s="192" t="s">
        <v>55</v>
      </c>
      <c r="F3" s="190"/>
      <c r="G3" s="190" t="s">
        <v>56</v>
      </c>
      <c r="H3" s="190"/>
      <c r="I3" s="193" t="s">
        <v>57</v>
      </c>
      <c r="J3" s="190" t="s">
        <v>58</v>
      </c>
      <c r="K3" s="193" t="s">
        <v>59</v>
      </c>
      <c r="L3" s="193" t="s">
        <v>60</v>
      </c>
      <c r="M3" s="194" t="s">
        <v>61</v>
      </c>
      <c r="N3" s="193" t="s">
        <v>62</v>
      </c>
      <c r="O3" s="193" t="s">
        <v>63</v>
      </c>
    </row>
    <row r="4" spans="2:15" ht="15.65" hidden="1" customHeight="1" thickTop="1" thickBot="1" x14ac:dyDescent="0.4">
      <c r="B4" s="191"/>
      <c r="C4" s="191"/>
      <c r="D4" s="191"/>
      <c r="E4" s="192"/>
      <c r="F4" s="190"/>
      <c r="G4" s="190"/>
      <c r="H4" s="190"/>
      <c r="I4" s="193"/>
      <c r="J4" s="190"/>
      <c r="K4" s="193"/>
      <c r="L4" s="193"/>
      <c r="M4" s="194"/>
      <c r="N4" s="193"/>
      <c r="O4" s="193"/>
    </row>
    <row r="5" spans="2:15" ht="52.15" customHeight="1" thickTop="1" thickBot="1" x14ac:dyDescent="0.4">
      <c r="B5" s="191"/>
      <c r="C5" s="191"/>
      <c r="D5" s="191"/>
      <c r="E5" s="22" t="s">
        <v>64</v>
      </c>
      <c r="F5" s="21" t="s">
        <v>65</v>
      </c>
      <c r="G5" s="179" t="s">
        <v>66</v>
      </c>
      <c r="H5" s="21" t="s">
        <v>67</v>
      </c>
      <c r="I5" s="193"/>
      <c r="J5" s="190"/>
      <c r="K5" s="193"/>
      <c r="L5" s="193"/>
      <c r="M5" s="194"/>
      <c r="N5" s="193"/>
      <c r="O5" s="193"/>
    </row>
    <row r="6" spans="2:15" ht="19.899999999999999" customHeight="1" thickTop="1" thickBot="1" x14ac:dyDescent="0.4">
      <c r="B6" s="130">
        <f>(EOMONTH(D1,-11))</f>
        <v>43951</v>
      </c>
      <c r="C6" s="132" t="str">
        <f>TEXT(B6,"mmm")</f>
        <v>Apr</v>
      </c>
      <c r="D6" s="47">
        <v>107</v>
      </c>
      <c r="E6" s="48"/>
      <c r="F6" s="49"/>
      <c r="G6" s="49"/>
      <c r="H6" s="50"/>
      <c r="I6" s="48"/>
      <c r="J6" s="49"/>
      <c r="K6" s="50"/>
      <c r="L6" s="48"/>
      <c r="M6" s="50"/>
      <c r="N6" s="48"/>
      <c r="O6" s="50"/>
    </row>
    <row r="7" spans="2:15" ht="19.899999999999999" customHeight="1" thickBot="1" x14ac:dyDescent="0.4">
      <c r="B7" s="130">
        <f>EOMONTH(D1,-10)</f>
        <v>43982</v>
      </c>
      <c r="C7" s="132" t="str">
        <f t="shared" ref="C7:C16" si="0">TEXT(B7,"mmm")</f>
        <v>May</v>
      </c>
      <c r="D7" s="36"/>
      <c r="E7" s="37"/>
      <c r="F7" s="38"/>
      <c r="G7" s="38"/>
      <c r="H7" s="39"/>
      <c r="I7" s="37"/>
      <c r="J7" s="38"/>
      <c r="K7" s="39"/>
      <c r="L7" s="37"/>
      <c r="M7" s="39"/>
      <c r="N7" s="37"/>
      <c r="O7" s="39"/>
    </row>
    <row r="8" spans="2:15" ht="19.899999999999999" customHeight="1" thickBot="1" x14ac:dyDescent="0.4">
      <c r="B8" s="130">
        <f>EOMONTH(D1,-9)</f>
        <v>44012</v>
      </c>
      <c r="C8" s="132" t="str">
        <f t="shared" si="0"/>
        <v>Jun</v>
      </c>
      <c r="D8" s="36"/>
      <c r="E8" s="37"/>
      <c r="F8" s="38"/>
      <c r="G8" s="38"/>
      <c r="H8" s="39"/>
      <c r="I8" s="37"/>
      <c r="J8" s="38"/>
      <c r="K8" s="39"/>
      <c r="L8" s="37"/>
      <c r="M8" s="39"/>
      <c r="N8" s="37"/>
      <c r="O8" s="39"/>
    </row>
    <row r="9" spans="2:15" ht="19.899999999999999" customHeight="1" thickBot="1" x14ac:dyDescent="0.4">
      <c r="B9" s="130">
        <f>EOMONTH(D1,-8)</f>
        <v>44043</v>
      </c>
      <c r="C9" s="132" t="str">
        <f t="shared" si="0"/>
        <v>Jul</v>
      </c>
      <c r="D9" s="36"/>
      <c r="E9" s="37"/>
      <c r="F9" s="38"/>
      <c r="G9" s="38"/>
      <c r="H9" s="39"/>
      <c r="I9" s="37"/>
      <c r="J9" s="38"/>
      <c r="K9" s="39"/>
      <c r="L9" s="37"/>
      <c r="M9" s="39"/>
      <c r="N9" s="37"/>
      <c r="O9" s="39"/>
    </row>
    <row r="10" spans="2:15" ht="19.899999999999999" customHeight="1" thickBot="1" x14ac:dyDescent="0.4">
      <c r="B10" s="130">
        <f>EOMONTH(D1,-7)</f>
        <v>44074</v>
      </c>
      <c r="C10" s="132" t="str">
        <f t="shared" si="0"/>
        <v>Aug</v>
      </c>
      <c r="D10" s="40"/>
      <c r="E10" s="41"/>
      <c r="F10" s="42"/>
      <c r="G10" s="42"/>
      <c r="H10" s="43"/>
      <c r="I10" s="37"/>
      <c r="J10" s="38"/>
      <c r="K10" s="39"/>
      <c r="L10" s="37"/>
      <c r="M10" s="39"/>
      <c r="N10" s="37"/>
      <c r="O10" s="39"/>
    </row>
    <row r="11" spans="2:15" ht="19.899999999999999" customHeight="1" thickBot="1" x14ac:dyDescent="0.4">
      <c r="B11" s="130">
        <f>EOMONTH(D1,-6)</f>
        <v>44104</v>
      </c>
      <c r="C11" s="132" t="str">
        <f t="shared" si="0"/>
        <v>Sep</v>
      </c>
      <c r="D11" s="40"/>
      <c r="E11" s="41"/>
      <c r="F11" s="42"/>
      <c r="G11" s="42"/>
      <c r="H11" s="43"/>
      <c r="I11" s="37"/>
      <c r="J11" s="38"/>
      <c r="K11" s="39"/>
      <c r="L11" s="37"/>
      <c r="M11" s="39"/>
      <c r="N11" s="37"/>
      <c r="O11" s="39"/>
    </row>
    <row r="12" spans="2:15" ht="19.899999999999999" customHeight="1" thickBot="1" x14ac:dyDescent="0.4">
      <c r="B12" s="130">
        <f>EOMONTH(D1,-5)</f>
        <v>44135</v>
      </c>
      <c r="C12" s="132" t="str">
        <f t="shared" si="0"/>
        <v>Oct</v>
      </c>
      <c r="D12" s="36"/>
      <c r="E12" s="37"/>
      <c r="F12" s="38"/>
      <c r="G12" s="38"/>
      <c r="H12" s="39"/>
      <c r="I12" s="37"/>
      <c r="J12" s="38"/>
      <c r="K12" s="39"/>
      <c r="L12" s="37"/>
      <c r="M12" s="39"/>
      <c r="N12" s="37"/>
      <c r="O12" s="39"/>
    </row>
    <row r="13" spans="2:15" ht="19.899999999999999" customHeight="1" thickBot="1" x14ac:dyDescent="0.4">
      <c r="B13" s="130">
        <f>EOMONTH(D1,-4)</f>
        <v>44165</v>
      </c>
      <c r="C13" s="132" t="str">
        <f t="shared" si="0"/>
        <v>Nov</v>
      </c>
      <c r="D13" s="36"/>
      <c r="E13" s="37"/>
      <c r="F13" s="38"/>
      <c r="G13" s="38"/>
      <c r="H13" s="39"/>
      <c r="I13" s="37"/>
      <c r="J13" s="38"/>
      <c r="K13" s="39"/>
      <c r="L13" s="37"/>
      <c r="M13" s="39"/>
      <c r="N13" s="37"/>
      <c r="O13" s="39"/>
    </row>
    <row r="14" spans="2:15" ht="19.899999999999999" customHeight="1" thickBot="1" x14ac:dyDescent="0.4">
      <c r="B14" s="130">
        <f>EOMONTH(D1,-3)</f>
        <v>44196</v>
      </c>
      <c r="C14" s="132" t="str">
        <f t="shared" si="0"/>
        <v>Dec</v>
      </c>
      <c r="D14" s="36"/>
      <c r="E14" s="37"/>
      <c r="F14" s="38"/>
      <c r="G14" s="38"/>
      <c r="H14" s="39"/>
      <c r="I14" s="37"/>
      <c r="J14" s="38"/>
      <c r="K14" s="39"/>
      <c r="L14" s="37"/>
      <c r="M14" s="39"/>
      <c r="N14" s="37"/>
      <c r="O14" s="39"/>
    </row>
    <row r="15" spans="2:15" ht="19.899999999999999" customHeight="1" thickBot="1" x14ac:dyDescent="0.4">
      <c r="B15" s="130">
        <f>EOMONTH(D1,-2)</f>
        <v>44227</v>
      </c>
      <c r="C15" s="132" t="str">
        <f t="shared" si="0"/>
        <v>Jan</v>
      </c>
      <c r="D15" s="36"/>
      <c r="E15" s="37"/>
      <c r="F15" s="38"/>
      <c r="G15" s="38"/>
      <c r="H15" s="39"/>
      <c r="I15" s="37"/>
      <c r="J15" s="38"/>
      <c r="K15" s="39"/>
      <c r="L15" s="37"/>
      <c r="M15" s="39"/>
      <c r="N15" s="37"/>
      <c r="O15" s="39"/>
    </row>
    <row r="16" spans="2:15" ht="25.15" customHeight="1" thickBot="1" x14ac:dyDescent="0.4">
      <c r="B16" s="130">
        <f>EOMONTH(D1,-1)</f>
        <v>44255</v>
      </c>
      <c r="C16" s="132" t="str">
        <f t="shared" si="0"/>
        <v>Feb</v>
      </c>
      <c r="D16" s="36"/>
      <c r="E16" s="37"/>
      <c r="F16" s="38"/>
      <c r="G16" s="38"/>
      <c r="H16" s="39"/>
      <c r="I16" s="37"/>
      <c r="J16" s="38"/>
      <c r="K16" s="39"/>
      <c r="L16" s="37"/>
      <c r="M16" s="39"/>
      <c r="N16" s="37"/>
      <c r="O16" s="39"/>
    </row>
    <row r="17" spans="2:15" ht="19.899999999999999" customHeight="1" thickBot="1" x14ac:dyDescent="0.4">
      <c r="B17" s="132">
        <f>EOMONTH(D1,0)</f>
        <v>44286</v>
      </c>
      <c r="C17" s="132" t="str">
        <f>TEXT(B17,"mmm")</f>
        <v>Mar</v>
      </c>
      <c r="D17" s="44"/>
      <c r="E17" s="180"/>
      <c r="F17" s="45"/>
      <c r="G17" s="45"/>
      <c r="H17" s="46"/>
      <c r="I17" s="180"/>
      <c r="J17" s="45"/>
      <c r="K17" s="46"/>
      <c r="L17" s="180"/>
      <c r="M17" s="46"/>
      <c r="N17" s="180"/>
      <c r="O17" s="46"/>
    </row>
    <row r="18" spans="2:15" ht="13.9" customHeight="1" thickTop="1" x14ac:dyDescent="0.35">
      <c r="B18" s="195" t="s">
        <v>68</v>
      </c>
      <c r="C18" s="195" t="s">
        <v>68</v>
      </c>
      <c r="D18" s="197"/>
      <c r="E18" s="199">
        <f t="shared" ref="E18:H18" si="1">SUM(E6:E17)</f>
        <v>0</v>
      </c>
      <c r="F18" s="199">
        <f t="shared" si="1"/>
        <v>0</v>
      </c>
      <c r="G18" s="199">
        <f t="shared" si="1"/>
        <v>0</v>
      </c>
      <c r="H18" s="199">
        <f t="shared" si="1"/>
        <v>0</v>
      </c>
      <c r="I18" s="199">
        <f>SUM(I6:I17)</f>
        <v>0</v>
      </c>
      <c r="J18" s="199">
        <f t="shared" ref="J18:K18" si="2">SUM(J6:J17)</f>
        <v>0</v>
      </c>
      <c r="K18" s="199">
        <f t="shared" si="2"/>
        <v>0</v>
      </c>
      <c r="L18" s="199">
        <f t="shared" ref="L18" si="3">SUM(L6:L17)</f>
        <v>0</v>
      </c>
      <c r="M18" s="199">
        <f t="shared" ref="M18" si="4">SUM(M6:M17)</f>
        <v>0</v>
      </c>
      <c r="N18" s="199">
        <f t="shared" ref="N18" si="5">SUM(N6:N17)</f>
        <v>0</v>
      </c>
      <c r="O18" s="199">
        <f t="shared" ref="O18" si="6">SUM(O6:O17)</f>
        <v>0</v>
      </c>
    </row>
    <row r="19" spans="2:15" ht="22.9" customHeight="1" thickBot="1" x14ac:dyDescent="0.4">
      <c r="B19" s="196"/>
      <c r="C19" s="196"/>
      <c r="D19" s="198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</row>
    <row r="20" spans="2:15" ht="15" thickTop="1" x14ac:dyDescent="0.35"/>
  </sheetData>
  <mergeCells count="26">
    <mergeCell ref="N18:N19"/>
    <mergeCell ref="O18:O19"/>
    <mergeCell ref="H18:H19"/>
    <mergeCell ref="I18:I19"/>
    <mergeCell ref="J18:J19"/>
    <mergeCell ref="K18:K19"/>
    <mergeCell ref="L18:L19"/>
    <mergeCell ref="M18:M19"/>
    <mergeCell ref="B18:B19"/>
    <mergeCell ref="D18:D19"/>
    <mergeCell ref="E18:E19"/>
    <mergeCell ref="F18:F19"/>
    <mergeCell ref="G18:G19"/>
    <mergeCell ref="C18:C19"/>
    <mergeCell ref="K3:K5"/>
    <mergeCell ref="L3:L5"/>
    <mergeCell ref="M3:M5"/>
    <mergeCell ref="O3:O5"/>
    <mergeCell ref="N3:N5"/>
    <mergeCell ref="J3:J5"/>
    <mergeCell ref="B3:B5"/>
    <mergeCell ref="D3:D5"/>
    <mergeCell ref="E3:F4"/>
    <mergeCell ref="G3:H4"/>
    <mergeCell ref="I3:I5"/>
    <mergeCell ref="C3:C5"/>
  </mergeCells>
  <pageMargins left="0.25" right="0.25" top="0.75" bottom="0.75" header="0.3" footer="0.3"/>
  <pageSetup paperSize="9"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44"/>
  <sheetViews>
    <sheetView view="pageBreakPreview" topLeftCell="A5" zoomScale="60" zoomScaleNormal="90" workbookViewId="0">
      <selection activeCell="U26" sqref="U26:U27"/>
    </sheetView>
  </sheetViews>
  <sheetFormatPr defaultRowHeight="14.5" x14ac:dyDescent="0.35"/>
  <cols>
    <col min="1" max="1" width="21.7265625" customWidth="1"/>
    <col min="2" max="2" width="22.26953125" bestFit="1" customWidth="1"/>
    <col min="3" max="3" width="11.7265625" customWidth="1"/>
    <col min="4" max="4" width="15.54296875" customWidth="1"/>
    <col min="5" max="5" width="15.81640625" customWidth="1"/>
    <col min="6" max="6" width="18.7265625" customWidth="1"/>
    <col min="7" max="7" width="10.7265625" customWidth="1"/>
    <col min="8" max="8" width="9.81640625" customWidth="1"/>
    <col min="9" max="9" width="10.1796875" customWidth="1"/>
    <col min="10" max="10" width="10" customWidth="1"/>
  </cols>
  <sheetData>
    <row r="3" spans="1:10" ht="21" x14ac:dyDescent="0.35">
      <c r="A3" s="128" t="s">
        <v>69</v>
      </c>
      <c r="E3" s="133" t="s">
        <v>70</v>
      </c>
      <c r="F3" s="159"/>
      <c r="J3" s="12" t="s">
        <v>71</v>
      </c>
    </row>
    <row r="4" spans="1:10" ht="18.5" x14ac:dyDescent="0.35">
      <c r="A4" s="13" t="s">
        <v>72</v>
      </c>
      <c r="E4" s="133" t="s">
        <v>73</v>
      </c>
      <c r="F4" s="161"/>
    </row>
    <row r="5" spans="1:10" ht="18.5" x14ac:dyDescent="0.35">
      <c r="A5" s="13" t="s">
        <v>74</v>
      </c>
      <c r="B5" s="158">
        <f>Intro!B6</f>
        <v>0</v>
      </c>
      <c r="E5" s="133" t="s">
        <v>75</v>
      </c>
      <c r="F5" s="161"/>
    </row>
    <row r="6" spans="1:10" ht="18.5" x14ac:dyDescent="0.35">
      <c r="A6" s="13"/>
      <c r="B6" s="157" t="s">
        <v>76</v>
      </c>
      <c r="C6" s="157"/>
      <c r="E6" s="157" t="s">
        <v>77</v>
      </c>
      <c r="F6" s="159">
        <f>F3-F4-F5</f>
        <v>0</v>
      </c>
    </row>
    <row r="7" spans="1:10" ht="19" thickBot="1" x14ac:dyDescent="0.4">
      <c r="A7" s="8"/>
      <c r="B7" s="159">
        <f>Intro!B8-SUM(B10:B23)</f>
        <v>0</v>
      </c>
    </row>
    <row r="8" spans="1:10" ht="19.899999999999999" customHeight="1" thickBot="1" x14ac:dyDescent="0.4">
      <c r="A8" s="204" t="s">
        <v>78</v>
      </c>
      <c r="B8" s="201" t="str">
        <f>Intro!C8</f>
        <v>Acres</v>
      </c>
      <c r="C8" s="184"/>
      <c r="D8" s="184" t="s">
        <v>79</v>
      </c>
      <c r="E8" s="201" t="s">
        <v>80</v>
      </c>
      <c r="F8" s="201" t="s">
        <v>81</v>
      </c>
      <c r="G8" s="206" t="s">
        <v>82</v>
      </c>
      <c r="H8" s="207"/>
      <c r="I8" s="201" t="s">
        <v>83</v>
      </c>
      <c r="J8" s="201" t="s">
        <v>84</v>
      </c>
    </row>
    <row r="9" spans="1:10" ht="19" thickBot="1" x14ac:dyDescent="0.4">
      <c r="A9" s="205"/>
      <c r="B9" s="202"/>
      <c r="C9" s="11"/>
      <c r="D9" s="11" t="s">
        <v>85</v>
      </c>
      <c r="E9" s="202"/>
      <c r="F9" s="202"/>
      <c r="G9" s="53" t="s">
        <v>78</v>
      </c>
      <c r="H9" s="11" t="s">
        <v>86</v>
      </c>
      <c r="I9" s="202"/>
      <c r="J9" s="202"/>
    </row>
    <row r="10" spans="1:10" ht="18.5" x14ac:dyDescent="0.35">
      <c r="A10" s="201" t="s">
        <v>87</v>
      </c>
      <c r="B10" s="201"/>
      <c r="C10" s="181"/>
      <c r="D10" s="201"/>
      <c r="E10" s="201"/>
      <c r="F10" s="201"/>
      <c r="G10" s="201"/>
      <c r="H10" s="201"/>
      <c r="I10" s="201"/>
      <c r="J10" s="201"/>
    </row>
    <row r="11" spans="1:10" ht="18.5" x14ac:dyDescent="0.35">
      <c r="A11" s="203"/>
      <c r="B11" s="203"/>
      <c r="C11" s="183"/>
      <c r="D11" s="203"/>
      <c r="E11" s="203"/>
      <c r="F11" s="203"/>
      <c r="G11" s="203"/>
      <c r="H11" s="203"/>
      <c r="I11" s="203"/>
      <c r="J11" s="203"/>
    </row>
    <row r="12" spans="1:10" ht="18.5" x14ac:dyDescent="0.35">
      <c r="A12" s="203"/>
      <c r="B12" s="203"/>
      <c r="C12" s="183"/>
      <c r="D12" s="203"/>
      <c r="E12" s="203"/>
      <c r="F12" s="203"/>
      <c r="G12" s="203"/>
      <c r="H12" s="203"/>
      <c r="I12" s="203"/>
      <c r="J12" s="203"/>
    </row>
    <row r="13" spans="1:10" ht="19" thickBot="1" x14ac:dyDescent="0.4">
      <c r="A13" s="202"/>
      <c r="B13" s="202"/>
      <c r="C13" s="182"/>
      <c r="D13" s="202"/>
      <c r="E13" s="202"/>
      <c r="F13" s="202"/>
      <c r="G13" s="202"/>
      <c r="H13" s="202"/>
      <c r="I13" s="202"/>
      <c r="J13" s="202"/>
    </row>
    <row r="14" spans="1:10" ht="18.5" x14ac:dyDescent="0.35">
      <c r="A14" s="201"/>
      <c r="B14" s="201"/>
      <c r="C14" s="181"/>
      <c r="D14" s="201"/>
      <c r="E14" s="201"/>
      <c r="F14" s="201"/>
      <c r="G14" s="201"/>
      <c r="H14" s="201"/>
      <c r="I14" s="201"/>
      <c r="J14" s="201"/>
    </row>
    <row r="15" spans="1:10" ht="18.5" x14ac:dyDescent="0.35">
      <c r="A15" s="203"/>
      <c r="B15" s="203"/>
      <c r="C15" s="183"/>
      <c r="D15" s="203"/>
      <c r="E15" s="203"/>
      <c r="F15" s="203"/>
      <c r="G15" s="203"/>
      <c r="H15" s="203"/>
      <c r="I15" s="203"/>
      <c r="J15" s="203"/>
    </row>
    <row r="16" spans="1:10" ht="19" thickBot="1" x14ac:dyDescent="0.4">
      <c r="A16" s="202"/>
      <c r="B16" s="202"/>
      <c r="C16" s="182"/>
      <c r="D16" s="202"/>
      <c r="E16" s="202"/>
      <c r="F16" s="202"/>
      <c r="G16" s="202"/>
      <c r="H16" s="202"/>
      <c r="I16" s="202"/>
      <c r="J16" s="202"/>
    </row>
    <row r="17" spans="1:10" ht="18.5" x14ac:dyDescent="0.35">
      <c r="A17" s="201"/>
      <c r="B17" s="201"/>
      <c r="C17" s="181"/>
      <c r="D17" s="201"/>
      <c r="E17" s="201"/>
      <c r="F17" s="201"/>
      <c r="G17" s="201"/>
      <c r="H17" s="201"/>
      <c r="I17" s="201"/>
      <c r="J17" s="201"/>
    </row>
    <row r="18" spans="1:10" ht="18.5" x14ac:dyDescent="0.35">
      <c r="A18" s="203"/>
      <c r="B18" s="203"/>
      <c r="C18" s="183"/>
      <c r="D18" s="203"/>
      <c r="E18" s="203"/>
      <c r="F18" s="203"/>
      <c r="G18" s="203"/>
      <c r="H18" s="203"/>
      <c r="I18" s="203"/>
      <c r="J18" s="203"/>
    </row>
    <row r="19" spans="1:10" ht="18.5" x14ac:dyDescent="0.35">
      <c r="A19" s="203"/>
      <c r="B19" s="203"/>
      <c r="C19" s="183"/>
      <c r="D19" s="203"/>
      <c r="E19" s="203"/>
      <c r="F19" s="203"/>
      <c r="G19" s="203"/>
      <c r="H19" s="203"/>
      <c r="I19" s="203"/>
      <c r="J19" s="203"/>
    </row>
    <row r="20" spans="1:10" ht="19" thickBot="1" x14ac:dyDescent="0.4">
      <c r="A20" s="202"/>
      <c r="B20" s="202"/>
      <c r="C20" s="182"/>
      <c r="D20" s="202"/>
      <c r="E20" s="202"/>
      <c r="F20" s="202"/>
      <c r="G20" s="202"/>
      <c r="H20" s="202"/>
      <c r="I20" s="202"/>
      <c r="J20" s="202"/>
    </row>
    <row r="21" spans="1:10" ht="18.5" x14ac:dyDescent="0.35">
      <c r="A21" s="210"/>
      <c r="B21" s="213"/>
      <c r="C21" s="185"/>
      <c r="D21" s="213"/>
      <c r="E21" s="213"/>
      <c r="F21" s="213"/>
      <c r="G21" s="208"/>
      <c r="H21" s="216"/>
      <c r="I21" s="213"/>
      <c r="J21" s="208"/>
    </row>
    <row r="22" spans="1:10" ht="18.5" x14ac:dyDescent="0.35">
      <c r="A22" s="211"/>
      <c r="B22" s="214"/>
      <c r="C22" s="186"/>
      <c r="D22" s="214"/>
      <c r="E22" s="214"/>
      <c r="F22" s="214"/>
      <c r="G22" s="209"/>
      <c r="H22" s="217"/>
      <c r="I22" s="214"/>
      <c r="J22" s="209"/>
    </row>
    <row r="23" spans="1:10" ht="18.5" x14ac:dyDescent="0.35">
      <c r="A23" s="212"/>
      <c r="B23" s="215"/>
      <c r="C23" s="187"/>
      <c r="D23" s="215"/>
      <c r="E23" s="215"/>
      <c r="F23" s="215"/>
      <c r="G23" s="209"/>
      <c r="H23" s="218"/>
      <c r="I23" s="215"/>
      <c r="J23" s="209"/>
    </row>
    <row r="24" spans="1:10" x14ac:dyDescent="0.35">
      <c r="A24" s="1"/>
      <c r="B24" s="4"/>
      <c r="C24" s="4"/>
      <c r="D24" s="4"/>
      <c r="E24" s="4"/>
      <c r="F24" s="4"/>
      <c r="G24" s="4"/>
      <c r="H24" s="4"/>
      <c r="I24" s="4"/>
      <c r="J24" s="1"/>
    </row>
    <row r="25" spans="1:10" x14ac:dyDescent="0.35">
      <c r="A25" s="2"/>
      <c r="B25" s="5"/>
      <c r="C25" s="5"/>
      <c r="D25" s="5"/>
      <c r="E25" s="5"/>
      <c r="F25" s="5"/>
      <c r="G25" s="5"/>
      <c r="H25" s="5"/>
      <c r="I25" s="5"/>
      <c r="J25" s="2"/>
    </row>
    <row r="26" spans="1:10" x14ac:dyDescent="0.35">
      <c r="A26" s="3"/>
      <c r="B26" s="6"/>
      <c r="C26" s="6"/>
      <c r="D26" s="6"/>
      <c r="E26" s="6"/>
      <c r="F26" s="6"/>
      <c r="G26" s="6"/>
      <c r="H26" s="6"/>
      <c r="I26" s="6"/>
      <c r="J26" s="3"/>
    </row>
    <row r="32" spans="1:10" ht="70.5" x14ac:dyDescent="0.35">
      <c r="A32" s="23" t="s">
        <v>88</v>
      </c>
    </row>
    <row r="33" spans="1:11" ht="92.5" x14ac:dyDescent="0.35">
      <c r="A33" s="24" t="s">
        <v>89</v>
      </c>
    </row>
    <row r="34" spans="1:11" ht="31.5" thickBot="1" x14ac:dyDescent="0.4">
      <c r="A34" s="51" t="s">
        <v>90</v>
      </c>
      <c r="B34" s="52" t="s">
        <v>91</v>
      </c>
      <c r="C34" s="52" t="s">
        <v>92</v>
      </c>
      <c r="D34" s="52" t="s">
        <v>93</v>
      </c>
      <c r="E34" s="27" t="s">
        <v>94</v>
      </c>
      <c r="F34" s="27" t="s">
        <v>95</v>
      </c>
      <c r="G34" s="27" t="s">
        <v>96</v>
      </c>
      <c r="H34" s="27" t="s">
        <v>97</v>
      </c>
      <c r="I34" s="27" t="s">
        <v>98</v>
      </c>
      <c r="J34" s="129" t="s">
        <v>99</v>
      </c>
      <c r="K34" s="137" t="s">
        <v>100</v>
      </c>
    </row>
    <row r="35" spans="1:11" ht="30" customHeight="1" thickBot="1" x14ac:dyDescent="0.4">
      <c r="A35" s="28"/>
      <c r="B35" s="25">
        <v>10</v>
      </c>
      <c r="C35" s="25"/>
      <c r="D35" s="26"/>
      <c r="E35" s="26"/>
      <c r="F35" s="25">
        <v>5</v>
      </c>
      <c r="G35" s="26">
        <v>10</v>
      </c>
      <c r="H35" s="26" t="s">
        <v>101</v>
      </c>
      <c r="I35" s="26" t="s">
        <v>101</v>
      </c>
      <c r="J35" s="29">
        <v>5</v>
      </c>
      <c r="K35">
        <f>B35-SUM(E35:J35)</f>
        <v>-10</v>
      </c>
    </row>
    <row r="36" spans="1:11" ht="30" customHeight="1" thickBot="1" x14ac:dyDescent="0.4">
      <c r="A36" s="28"/>
      <c r="B36" s="25"/>
      <c r="C36" s="25"/>
      <c r="D36" s="26"/>
      <c r="E36" s="26"/>
      <c r="F36" s="26"/>
      <c r="G36" s="26"/>
      <c r="H36" s="26"/>
      <c r="I36" s="26"/>
      <c r="J36" s="29"/>
      <c r="K36">
        <f t="shared" ref="K36:K43" si="0">B36-SUM(E36:J36)</f>
        <v>0</v>
      </c>
    </row>
    <row r="37" spans="1:11" ht="30" customHeight="1" thickBot="1" x14ac:dyDescent="0.4">
      <c r="A37" s="28"/>
      <c r="B37" s="25"/>
      <c r="C37" s="25"/>
      <c r="D37" s="26"/>
      <c r="E37" s="26"/>
      <c r="F37" s="26"/>
      <c r="G37" s="26"/>
      <c r="H37" s="26"/>
      <c r="I37" s="26"/>
      <c r="J37" s="29"/>
      <c r="K37">
        <f t="shared" si="0"/>
        <v>0</v>
      </c>
    </row>
    <row r="38" spans="1:11" ht="30" customHeight="1" thickBot="1" x14ac:dyDescent="0.4">
      <c r="A38" s="28"/>
      <c r="B38" s="25"/>
      <c r="C38" s="25"/>
      <c r="D38" s="26"/>
      <c r="E38" s="26" t="s">
        <v>101</v>
      </c>
      <c r="F38" s="26" t="s">
        <v>101</v>
      </c>
      <c r="G38" s="26"/>
      <c r="H38" s="26" t="s">
        <v>101</v>
      </c>
      <c r="I38" s="26" t="s">
        <v>101</v>
      </c>
      <c r="J38" s="29" t="s">
        <v>101</v>
      </c>
      <c r="K38">
        <f t="shared" si="0"/>
        <v>0</v>
      </c>
    </row>
    <row r="39" spans="1:11" ht="30" customHeight="1" thickBot="1" x14ac:dyDescent="0.4">
      <c r="A39" s="28"/>
      <c r="B39" s="25"/>
      <c r="C39" s="25"/>
      <c r="D39" s="26"/>
      <c r="E39" s="26" t="s">
        <v>101</v>
      </c>
      <c r="F39" s="26" t="s">
        <v>101</v>
      </c>
      <c r="G39" s="26" t="s">
        <v>101</v>
      </c>
      <c r="H39" s="26" t="s">
        <v>101</v>
      </c>
      <c r="I39" s="26" t="s">
        <v>101</v>
      </c>
      <c r="J39" s="29" t="s">
        <v>101</v>
      </c>
      <c r="K39">
        <f t="shared" si="0"/>
        <v>0</v>
      </c>
    </row>
    <row r="40" spans="1:11" ht="30" customHeight="1" thickBot="1" x14ac:dyDescent="0.4">
      <c r="A40" s="28"/>
      <c r="B40" s="25"/>
      <c r="C40" s="25"/>
      <c r="D40" s="26"/>
      <c r="E40" s="26"/>
      <c r="F40" s="26"/>
      <c r="G40" s="26"/>
      <c r="H40" s="26"/>
      <c r="I40" s="26"/>
      <c r="J40" s="29"/>
      <c r="K40">
        <f t="shared" si="0"/>
        <v>0</v>
      </c>
    </row>
    <row r="41" spans="1:11" ht="30" customHeight="1" thickBot="1" x14ac:dyDescent="0.4">
      <c r="A41" s="28"/>
      <c r="B41" s="25"/>
      <c r="C41" s="25"/>
      <c r="D41" s="26"/>
      <c r="E41" s="26"/>
      <c r="F41" s="26"/>
      <c r="G41" s="26"/>
      <c r="H41" s="26"/>
      <c r="I41" s="26"/>
      <c r="J41" s="29"/>
      <c r="K41">
        <f t="shared" si="0"/>
        <v>0</v>
      </c>
    </row>
    <row r="42" spans="1:11" ht="30" customHeight="1" thickBot="1" x14ac:dyDescent="0.4">
      <c r="A42" s="28"/>
      <c r="B42" s="25"/>
      <c r="C42" s="25"/>
      <c r="D42" s="26"/>
      <c r="E42" s="26"/>
      <c r="F42" s="26"/>
      <c r="G42" s="26"/>
      <c r="H42" s="26"/>
      <c r="I42" s="26"/>
      <c r="J42" s="29"/>
      <c r="K42">
        <f t="shared" si="0"/>
        <v>0</v>
      </c>
    </row>
    <row r="43" spans="1:11" ht="30" customHeight="1" x14ac:dyDescent="0.35">
      <c r="A43" s="30"/>
      <c r="B43" s="31"/>
      <c r="C43" s="31"/>
      <c r="D43" s="32"/>
      <c r="E43" s="32"/>
      <c r="F43" s="31"/>
      <c r="G43" s="32"/>
      <c r="H43" s="32"/>
      <c r="I43" s="32"/>
      <c r="J43" s="33"/>
      <c r="K43">
        <f t="shared" si="0"/>
        <v>0</v>
      </c>
    </row>
    <row r="44" spans="1:11" ht="18.5" x14ac:dyDescent="0.35">
      <c r="A44" s="34"/>
    </row>
  </sheetData>
  <mergeCells count="43">
    <mergeCell ref="J21:J23"/>
    <mergeCell ref="I17:I20"/>
    <mergeCell ref="J17:J20"/>
    <mergeCell ref="A21:A23"/>
    <mergeCell ref="B21:B23"/>
    <mergeCell ref="D21:D23"/>
    <mergeCell ref="E21:E23"/>
    <mergeCell ref="F21:F23"/>
    <mergeCell ref="G21:G23"/>
    <mergeCell ref="H21:H23"/>
    <mergeCell ref="I21:I23"/>
    <mergeCell ref="H14:H16"/>
    <mergeCell ref="I14:I16"/>
    <mergeCell ref="J14:J16"/>
    <mergeCell ref="A17:A20"/>
    <mergeCell ref="B17:B20"/>
    <mergeCell ref="D17:D20"/>
    <mergeCell ref="E17:E20"/>
    <mergeCell ref="F17:F20"/>
    <mergeCell ref="G17:G20"/>
    <mergeCell ref="H17:H20"/>
    <mergeCell ref="A14:A16"/>
    <mergeCell ref="B14:B16"/>
    <mergeCell ref="D14:D16"/>
    <mergeCell ref="E14:E16"/>
    <mergeCell ref="F14:F16"/>
    <mergeCell ref="G14:G16"/>
    <mergeCell ref="J8:J9"/>
    <mergeCell ref="A10:A13"/>
    <mergeCell ref="B10:B13"/>
    <mergeCell ref="D10:D13"/>
    <mergeCell ref="E10:E13"/>
    <mergeCell ref="F10:F13"/>
    <mergeCell ref="G10:G13"/>
    <mergeCell ref="H10:H13"/>
    <mergeCell ref="I10:I13"/>
    <mergeCell ref="J10:J13"/>
    <mergeCell ref="A8:A9"/>
    <mergeCell ref="B8:B9"/>
    <mergeCell ref="E8:E9"/>
    <mergeCell ref="F8:F9"/>
    <mergeCell ref="G8:H8"/>
    <mergeCell ref="I8:I9"/>
  </mergeCells>
  <conditionalFormatting sqref="K35:K43">
    <cfRule type="cellIs" dxfId="4" priority="5" operator="notEqual">
      <formula>0</formula>
    </cfRule>
  </conditionalFormatting>
  <conditionalFormatting sqref="B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whole" operator="equal" allowBlank="1" showInputMessage="1" showErrorMessage="1" sqref="B7" xr:uid="{C333BF16-2FD1-4CD1-BE02-71B740D9AC24}">
      <formula1>0</formula1>
    </dataValidation>
  </dataValidations>
  <pageMargins left="0.7" right="0.7" top="0.75" bottom="0.75" header="0.3" footer="0.3"/>
  <pageSetup paperSize="9" scale="84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8181-FB5D-4EAF-8681-A96DFFF81E72}">
  <dimension ref="A6:Q40"/>
  <sheetViews>
    <sheetView tabSelected="1" view="pageBreakPreview" topLeftCell="A6" zoomScale="60" zoomScaleNormal="100" workbookViewId="0">
      <selection activeCell="T13" sqref="T13"/>
    </sheetView>
  </sheetViews>
  <sheetFormatPr defaultRowHeight="14.5" x14ac:dyDescent="0.35"/>
  <cols>
    <col min="1" max="1" width="35.81640625" bestFit="1" customWidth="1"/>
    <col min="2" max="2" width="10.7265625" customWidth="1"/>
  </cols>
  <sheetData>
    <row r="6" spans="1:17" ht="18.5" x14ac:dyDescent="0.35">
      <c r="A6" s="35" t="s">
        <v>102</v>
      </c>
    </row>
    <row r="7" spans="1:17" ht="18.5" x14ac:dyDescent="0.35">
      <c r="A7" s="35"/>
    </row>
    <row r="8" spans="1:17" ht="18.5" x14ac:dyDescent="0.35">
      <c r="A8" s="8" t="s">
        <v>71</v>
      </c>
      <c r="B8" t="s">
        <v>103</v>
      </c>
      <c r="F8" s="8" t="s">
        <v>72</v>
      </c>
      <c r="J8">
        <f>Intro!B5</f>
        <v>0</v>
      </c>
    </row>
    <row r="9" spans="1:17" ht="18.5" x14ac:dyDescent="0.35">
      <c r="A9" s="8" t="s">
        <v>104</v>
      </c>
      <c r="B9" s="158" t="s">
        <v>105</v>
      </c>
    </row>
    <row r="10" spans="1:17" ht="19" thickBot="1" x14ac:dyDescent="0.4">
      <c r="A10" s="12" t="s">
        <v>106</v>
      </c>
      <c r="B10" t="s">
        <v>107</v>
      </c>
    </row>
    <row r="11" spans="1:17" x14ac:dyDescent="0.35">
      <c r="A11" s="230" t="s">
        <v>53</v>
      </c>
      <c r="B11" s="233"/>
      <c r="C11" s="234"/>
      <c r="D11" s="234"/>
      <c r="E11" s="234"/>
      <c r="F11" s="234"/>
      <c r="G11" s="234"/>
      <c r="H11" s="234"/>
      <c r="I11" s="235"/>
      <c r="J11" s="239" t="s">
        <v>108</v>
      </c>
      <c r="K11" s="234"/>
      <c r="L11" s="234"/>
      <c r="M11" s="234"/>
      <c r="N11" s="234"/>
      <c r="O11" s="240"/>
      <c r="P11" s="219" t="s">
        <v>109</v>
      </c>
      <c r="Q11" s="219" t="s">
        <v>110</v>
      </c>
    </row>
    <row r="12" spans="1:17" ht="15" thickBot="1" x14ac:dyDescent="0.4">
      <c r="A12" s="231"/>
      <c r="B12" s="236"/>
      <c r="C12" s="237"/>
      <c r="D12" s="237"/>
      <c r="E12" s="237"/>
      <c r="F12" s="237"/>
      <c r="G12" s="237"/>
      <c r="H12" s="237"/>
      <c r="I12" s="238"/>
      <c r="J12" s="241"/>
      <c r="K12" s="237"/>
      <c r="L12" s="237"/>
      <c r="M12" s="237"/>
      <c r="N12" s="237"/>
      <c r="O12" s="242"/>
      <c r="P12" s="220"/>
      <c r="Q12" s="220"/>
    </row>
    <row r="13" spans="1:17" ht="16.5" thickBot="1" x14ac:dyDescent="0.4">
      <c r="A13" s="231"/>
      <c r="B13" s="219" t="s">
        <v>111</v>
      </c>
      <c r="C13" s="222" t="s">
        <v>55</v>
      </c>
      <c r="D13" s="223"/>
      <c r="E13" s="222" t="s">
        <v>56</v>
      </c>
      <c r="F13" s="223"/>
      <c r="G13" s="219" t="s">
        <v>112</v>
      </c>
      <c r="H13" s="219" t="s">
        <v>113</v>
      </c>
      <c r="I13" s="224" t="s">
        <v>114</v>
      </c>
      <c r="J13" s="226" t="s">
        <v>111</v>
      </c>
      <c r="K13" s="222" t="s">
        <v>55</v>
      </c>
      <c r="L13" s="223"/>
      <c r="M13" s="222" t="s">
        <v>56</v>
      </c>
      <c r="N13" s="228"/>
      <c r="O13" s="223"/>
      <c r="P13" s="220"/>
      <c r="Q13" s="220"/>
    </row>
    <row r="14" spans="1:17" ht="16.5" thickBot="1" x14ac:dyDescent="0.4">
      <c r="A14" s="232"/>
      <c r="B14" s="221"/>
      <c r="C14" s="188" t="s">
        <v>64</v>
      </c>
      <c r="D14" s="188" t="s">
        <v>115</v>
      </c>
      <c r="E14" s="188" t="s">
        <v>116</v>
      </c>
      <c r="F14" s="188" t="s">
        <v>113</v>
      </c>
      <c r="G14" s="221"/>
      <c r="H14" s="221"/>
      <c r="I14" s="225"/>
      <c r="J14" s="227"/>
      <c r="K14" s="188" t="s">
        <v>64</v>
      </c>
      <c r="L14" s="188" t="s">
        <v>115</v>
      </c>
      <c r="M14" s="188" t="s">
        <v>116</v>
      </c>
      <c r="N14" s="188" t="s">
        <v>113</v>
      </c>
      <c r="O14" s="188" t="s">
        <v>114</v>
      </c>
      <c r="P14" s="221"/>
      <c r="Q14" s="221"/>
    </row>
    <row r="15" spans="1:17" x14ac:dyDescent="0.35">
      <c r="A15" s="229" t="str">
        <f>'Cow Record'!C6</f>
        <v>Apr</v>
      </c>
      <c r="B15" s="219">
        <v>298</v>
      </c>
      <c r="C15" s="219"/>
      <c r="D15" s="219"/>
      <c r="E15" s="219"/>
      <c r="F15" s="219"/>
      <c r="G15" s="219"/>
      <c r="H15" s="219"/>
      <c r="I15" s="224"/>
      <c r="J15" s="226">
        <v>467</v>
      </c>
      <c r="K15" s="219"/>
      <c r="L15" s="219"/>
      <c r="M15" s="219"/>
      <c r="N15" s="219"/>
      <c r="O15" s="219"/>
      <c r="P15" s="219"/>
      <c r="Q15" s="219"/>
    </row>
    <row r="16" spans="1:17" ht="15" thickBot="1" x14ac:dyDescent="0.4">
      <c r="A16" s="221"/>
      <c r="B16" s="221"/>
      <c r="C16" s="221"/>
      <c r="D16" s="221"/>
      <c r="E16" s="221"/>
      <c r="F16" s="221"/>
      <c r="G16" s="221"/>
      <c r="H16" s="221"/>
      <c r="I16" s="225"/>
      <c r="J16" s="227"/>
      <c r="K16" s="221"/>
      <c r="L16" s="221"/>
      <c r="M16" s="221"/>
      <c r="N16" s="221"/>
      <c r="O16" s="221"/>
      <c r="P16" s="221"/>
      <c r="Q16" s="221"/>
    </row>
    <row r="17" spans="1:17" ht="14.5" customHeight="1" x14ac:dyDescent="0.35">
      <c r="A17" s="229" t="str">
        <f>'Cow Record'!C7</f>
        <v>May</v>
      </c>
      <c r="B17" s="219"/>
      <c r="C17" s="219"/>
      <c r="D17" s="219"/>
      <c r="E17" s="219"/>
      <c r="F17" s="219"/>
      <c r="G17" s="219"/>
      <c r="H17" s="219"/>
      <c r="I17" s="224"/>
      <c r="J17" s="226"/>
      <c r="K17" s="219"/>
      <c r="L17" s="219"/>
      <c r="M17" s="219"/>
      <c r="N17" s="219"/>
      <c r="O17" s="219"/>
      <c r="P17" s="219"/>
      <c r="Q17" s="219"/>
    </row>
    <row r="18" spans="1:17" ht="15" customHeight="1" thickBot="1" x14ac:dyDescent="0.4">
      <c r="A18" s="221"/>
      <c r="B18" s="221"/>
      <c r="C18" s="221"/>
      <c r="D18" s="221"/>
      <c r="E18" s="221"/>
      <c r="F18" s="221"/>
      <c r="G18" s="221"/>
      <c r="H18" s="221"/>
      <c r="I18" s="225"/>
      <c r="J18" s="227"/>
      <c r="K18" s="221"/>
      <c r="L18" s="221"/>
      <c r="M18" s="221"/>
      <c r="N18" s="221"/>
      <c r="O18" s="221"/>
      <c r="P18" s="221"/>
      <c r="Q18" s="221"/>
    </row>
    <row r="19" spans="1:17" ht="14.5" customHeight="1" x14ac:dyDescent="0.35">
      <c r="A19" s="229" t="str">
        <f>'Cow Record'!C8</f>
        <v>Jun</v>
      </c>
      <c r="B19" s="219"/>
      <c r="C19" s="219"/>
      <c r="D19" s="219"/>
      <c r="E19" s="219"/>
      <c r="F19" s="219"/>
      <c r="G19" s="219"/>
      <c r="H19" s="219"/>
      <c r="I19" s="224"/>
      <c r="J19" s="226"/>
      <c r="K19" s="219"/>
      <c r="L19" s="219"/>
      <c r="M19" s="219"/>
      <c r="N19" s="219"/>
      <c r="O19" s="219"/>
      <c r="P19" s="219"/>
      <c r="Q19" s="219"/>
    </row>
    <row r="20" spans="1:17" ht="15" customHeight="1" thickBot="1" x14ac:dyDescent="0.4">
      <c r="A20" s="221"/>
      <c r="B20" s="221"/>
      <c r="C20" s="221"/>
      <c r="D20" s="221"/>
      <c r="E20" s="221"/>
      <c r="F20" s="221"/>
      <c r="G20" s="221"/>
      <c r="H20" s="221"/>
      <c r="I20" s="225"/>
      <c r="J20" s="227"/>
      <c r="K20" s="221"/>
      <c r="L20" s="221"/>
      <c r="M20" s="221"/>
      <c r="N20" s="221"/>
      <c r="O20" s="221"/>
      <c r="P20" s="221"/>
      <c r="Q20" s="221"/>
    </row>
    <row r="21" spans="1:17" ht="14.5" customHeight="1" x14ac:dyDescent="0.35">
      <c r="A21" s="229" t="str">
        <f>'Cow Record'!C9</f>
        <v>Jul</v>
      </c>
      <c r="B21" s="219"/>
      <c r="C21" s="219"/>
      <c r="D21" s="219"/>
      <c r="E21" s="219"/>
      <c r="F21" s="219"/>
      <c r="G21" s="219"/>
      <c r="H21" s="219"/>
      <c r="I21" s="224"/>
      <c r="J21" s="226"/>
      <c r="K21" s="219"/>
      <c r="L21" s="219"/>
      <c r="M21" s="219"/>
      <c r="N21" s="219"/>
      <c r="O21" s="219"/>
      <c r="P21" s="219"/>
      <c r="Q21" s="219"/>
    </row>
    <row r="22" spans="1:17" ht="15" customHeight="1" thickBot="1" x14ac:dyDescent="0.4">
      <c r="A22" s="221"/>
      <c r="B22" s="221"/>
      <c r="C22" s="221"/>
      <c r="D22" s="221"/>
      <c r="E22" s="221"/>
      <c r="F22" s="221"/>
      <c r="G22" s="221"/>
      <c r="H22" s="221"/>
      <c r="I22" s="225"/>
      <c r="J22" s="227"/>
      <c r="K22" s="221"/>
      <c r="L22" s="221"/>
      <c r="M22" s="221"/>
      <c r="N22" s="221"/>
      <c r="O22" s="221"/>
      <c r="P22" s="221"/>
      <c r="Q22" s="221"/>
    </row>
    <row r="23" spans="1:17" ht="14.5" customHeight="1" x14ac:dyDescent="0.35">
      <c r="A23" s="229" t="str">
        <f>'Cow Record'!C10</f>
        <v>Aug</v>
      </c>
      <c r="B23" s="219"/>
      <c r="C23" s="219"/>
      <c r="D23" s="219"/>
      <c r="E23" s="219"/>
      <c r="F23" s="219"/>
      <c r="G23" s="219"/>
      <c r="H23" s="219"/>
      <c r="I23" s="224"/>
      <c r="J23" s="226"/>
      <c r="K23" s="219"/>
      <c r="L23" s="219"/>
      <c r="M23" s="219"/>
      <c r="N23" s="219"/>
      <c r="O23" s="219"/>
      <c r="P23" s="219"/>
      <c r="Q23" s="219"/>
    </row>
    <row r="24" spans="1:17" ht="15" customHeight="1" thickBot="1" x14ac:dyDescent="0.4">
      <c r="A24" s="221"/>
      <c r="B24" s="221"/>
      <c r="C24" s="221"/>
      <c r="D24" s="221"/>
      <c r="E24" s="221"/>
      <c r="F24" s="221"/>
      <c r="G24" s="221"/>
      <c r="H24" s="221"/>
      <c r="I24" s="225"/>
      <c r="J24" s="227"/>
      <c r="K24" s="221"/>
      <c r="L24" s="221"/>
      <c r="M24" s="221"/>
      <c r="N24" s="221"/>
      <c r="O24" s="221"/>
      <c r="P24" s="221"/>
      <c r="Q24" s="221"/>
    </row>
    <row r="25" spans="1:17" ht="14.5" customHeight="1" x14ac:dyDescent="0.35">
      <c r="A25" s="229" t="str">
        <f>'Cow Record'!C11</f>
        <v>Sep</v>
      </c>
      <c r="B25" s="219"/>
      <c r="C25" s="219"/>
      <c r="D25" s="219"/>
      <c r="E25" s="219"/>
      <c r="F25" s="219"/>
      <c r="G25" s="219"/>
      <c r="H25" s="219"/>
      <c r="I25" s="224"/>
      <c r="J25" s="226"/>
      <c r="K25" s="219"/>
      <c r="L25" s="219"/>
      <c r="M25" s="219"/>
      <c r="N25" s="219"/>
      <c r="O25" s="219"/>
      <c r="P25" s="219"/>
      <c r="Q25" s="219"/>
    </row>
    <row r="26" spans="1:17" ht="15" customHeight="1" thickBot="1" x14ac:dyDescent="0.4">
      <c r="A26" s="221"/>
      <c r="B26" s="221"/>
      <c r="C26" s="221"/>
      <c r="D26" s="221"/>
      <c r="E26" s="221"/>
      <c r="F26" s="221"/>
      <c r="G26" s="221"/>
      <c r="H26" s="221"/>
      <c r="I26" s="225"/>
      <c r="J26" s="227"/>
      <c r="K26" s="221"/>
      <c r="L26" s="221"/>
      <c r="M26" s="221"/>
      <c r="N26" s="221"/>
      <c r="O26" s="221"/>
      <c r="P26" s="221"/>
      <c r="Q26" s="221"/>
    </row>
    <row r="27" spans="1:17" ht="14.5" customHeight="1" x14ac:dyDescent="0.35">
      <c r="A27" s="229" t="str">
        <f>'Cow Record'!C12</f>
        <v>Oct</v>
      </c>
      <c r="B27" s="219"/>
      <c r="C27" s="219"/>
      <c r="D27" s="219"/>
      <c r="E27" s="219"/>
      <c r="F27" s="219"/>
      <c r="G27" s="219"/>
      <c r="H27" s="219"/>
      <c r="I27" s="224"/>
      <c r="J27" s="226"/>
      <c r="K27" s="219"/>
      <c r="L27" s="219"/>
      <c r="M27" s="219"/>
      <c r="N27" s="219"/>
      <c r="O27" s="219"/>
      <c r="P27" s="219"/>
      <c r="Q27" s="219"/>
    </row>
    <row r="28" spans="1:17" ht="15" customHeight="1" thickBot="1" x14ac:dyDescent="0.4">
      <c r="A28" s="221"/>
      <c r="B28" s="221"/>
      <c r="C28" s="221"/>
      <c r="D28" s="221"/>
      <c r="E28" s="221"/>
      <c r="F28" s="221"/>
      <c r="G28" s="221"/>
      <c r="H28" s="221"/>
      <c r="I28" s="225"/>
      <c r="J28" s="227"/>
      <c r="K28" s="221"/>
      <c r="L28" s="221"/>
      <c r="M28" s="221"/>
      <c r="N28" s="221"/>
      <c r="O28" s="221"/>
      <c r="P28" s="221"/>
      <c r="Q28" s="221"/>
    </row>
    <row r="29" spans="1:17" ht="14.5" customHeight="1" x14ac:dyDescent="0.35">
      <c r="A29" s="229" t="str">
        <f>'Cow Record'!C13</f>
        <v>Nov</v>
      </c>
      <c r="B29" s="219"/>
      <c r="C29" s="219"/>
      <c r="D29" s="219"/>
      <c r="E29" s="219"/>
      <c r="F29" s="219"/>
      <c r="G29" s="219"/>
      <c r="H29" s="219"/>
      <c r="I29" s="224"/>
      <c r="J29" s="226"/>
      <c r="K29" s="219"/>
      <c r="L29" s="219"/>
      <c r="M29" s="219"/>
      <c r="N29" s="219"/>
      <c r="O29" s="219"/>
      <c r="P29" s="219"/>
      <c r="Q29" s="219"/>
    </row>
    <row r="30" spans="1:17" ht="15" customHeight="1" thickBot="1" x14ac:dyDescent="0.4">
      <c r="A30" s="221"/>
      <c r="B30" s="221"/>
      <c r="C30" s="221"/>
      <c r="D30" s="221"/>
      <c r="E30" s="221"/>
      <c r="F30" s="221"/>
      <c r="G30" s="221"/>
      <c r="H30" s="221"/>
      <c r="I30" s="225"/>
      <c r="J30" s="227"/>
      <c r="K30" s="221"/>
      <c r="L30" s="221"/>
      <c r="M30" s="221"/>
      <c r="N30" s="221"/>
      <c r="O30" s="221"/>
      <c r="P30" s="221"/>
      <c r="Q30" s="221"/>
    </row>
    <row r="31" spans="1:17" ht="14.5" customHeight="1" x14ac:dyDescent="0.35">
      <c r="A31" s="229" t="str">
        <f>'Cow Record'!C14</f>
        <v>Dec</v>
      </c>
      <c r="B31" s="219"/>
      <c r="C31" s="219"/>
      <c r="D31" s="219"/>
      <c r="E31" s="219"/>
      <c r="F31" s="219"/>
      <c r="G31" s="219"/>
      <c r="H31" s="219"/>
      <c r="I31" s="224"/>
      <c r="J31" s="226"/>
      <c r="K31" s="219"/>
      <c r="L31" s="219"/>
      <c r="M31" s="219"/>
      <c r="N31" s="219"/>
      <c r="O31" s="219"/>
      <c r="P31" s="219"/>
      <c r="Q31" s="219"/>
    </row>
    <row r="32" spans="1:17" ht="15" customHeight="1" thickBot="1" x14ac:dyDescent="0.4">
      <c r="A32" s="221"/>
      <c r="B32" s="221"/>
      <c r="C32" s="221"/>
      <c r="D32" s="221"/>
      <c r="E32" s="221"/>
      <c r="F32" s="221"/>
      <c r="G32" s="221"/>
      <c r="H32" s="221"/>
      <c r="I32" s="225"/>
      <c r="J32" s="227"/>
      <c r="K32" s="221"/>
      <c r="L32" s="221"/>
      <c r="M32" s="221"/>
      <c r="N32" s="221"/>
      <c r="O32" s="221"/>
      <c r="P32" s="221"/>
      <c r="Q32" s="221"/>
    </row>
    <row r="33" spans="1:17" ht="14.5" customHeight="1" x14ac:dyDescent="0.35">
      <c r="A33" s="229" t="str">
        <f>'Cow Record'!C15</f>
        <v>Jan</v>
      </c>
      <c r="B33" s="219"/>
      <c r="C33" s="219"/>
      <c r="D33" s="219"/>
      <c r="E33" s="219"/>
      <c r="F33" s="219"/>
      <c r="G33" s="219"/>
      <c r="H33" s="219"/>
      <c r="I33" s="224"/>
      <c r="J33" s="226"/>
      <c r="K33" s="219"/>
      <c r="L33" s="219"/>
      <c r="M33" s="219"/>
      <c r="N33" s="219"/>
      <c r="O33" s="219"/>
      <c r="P33" s="219"/>
      <c r="Q33" s="219"/>
    </row>
    <row r="34" spans="1:17" ht="15" customHeight="1" thickBot="1" x14ac:dyDescent="0.4">
      <c r="A34" s="221"/>
      <c r="B34" s="221"/>
      <c r="C34" s="221"/>
      <c r="D34" s="221"/>
      <c r="E34" s="221"/>
      <c r="F34" s="221"/>
      <c r="G34" s="221"/>
      <c r="H34" s="221"/>
      <c r="I34" s="225"/>
      <c r="J34" s="227"/>
      <c r="K34" s="221"/>
      <c r="L34" s="221"/>
      <c r="M34" s="221"/>
      <c r="N34" s="221"/>
      <c r="O34" s="221"/>
      <c r="P34" s="221"/>
      <c r="Q34" s="221"/>
    </row>
    <row r="35" spans="1:17" ht="14.5" customHeight="1" x14ac:dyDescent="0.35">
      <c r="A35" s="229" t="str">
        <f>'Cow Record'!C16</f>
        <v>Feb</v>
      </c>
      <c r="B35" s="219"/>
      <c r="C35" s="219"/>
      <c r="D35" s="219"/>
      <c r="E35" s="219"/>
      <c r="F35" s="219"/>
      <c r="G35" s="219"/>
      <c r="H35" s="219"/>
      <c r="I35" s="224"/>
      <c r="J35" s="226"/>
      <c r="K35" s="219"/>
      <c r="L35" s="219"/>
      <c r="M35" s="219"/>
      <c r="N35" s="219"/>
      <c r="O35" s="219"/>
      <c r="P35" s="219"/>
      <c r="Q35" s="219"/>
    </row>
    <row r="36" spans="1:17" ht="15" customHeight="1" thickBot="1" x14ac:dyDescent="0.4">
      <c r="A36" s="221"/>
      <c r="B36" s="221"/>
      <c r="C36" s="221"/>
      <c r="D36" s="221"/>
      <c r="E36" s="221"/>
      <c r="F36" s="221"/>
      <c r="G36" s="221"/>
      <c r="H36" s="221"/>
      <c r="I36" s="225"/>
      <c r="J36" s="227"/>
      <c r="K36" s="221"/>
      <c r="L36" s="221"/>
      <c r="M36" s="221"/>
      <c r="N36" s="221"/>
      <c r="O36" s="221"/>
      <c r="P36" s="221"/>
      <c r="Q36" s="221"/>
    </row>
    <row r="37" spans="1:17" x14ac:dyDescent="0.35">
      <c r="A37" s="229" t="str">
        <f>'Cow Record'!C17</f>
        <v>Mar</v>
      </c>
      <c r="B37" s="243"/>
      <c r="C37" s="219"/>
      <c r="D37" s="219"/>
      <c r="E37" s="219"/>
      <c r="F37" s="219"/>
      <c r="G37" s="219"/>
      <c r="H37" s="219"/>
      <c r="I37" s="224"/>
      <c r="J37" s="249"/>
      <c r="K37" s="219"/>
      <c r="L37" s="219"/>
      <c r="M37" s="219"/>
      <c r="N37" s="219"/>
      <c r="O37" s="219"/>
      <c r="P37" s="243"/>
      <c r="Q37" s="243"/>
    </row>
    <row r="38" spans="1:17" ht="15" thickBot="1" x14ac:dyDescent="0.4">
      <c r="A38" s="221"/>
      <c r="B38" s="244"/>
      <c r="C38" s="221"/>
      <c r="D38" s="221"/>
      <c r="E38" s="221"/>
      <c r="F38" s="221"/>
      <c r="G38" s="221"/>
      <c r="H38" s="221"/>
      <c r="I38" s="225"/>
      <c r="J38" s="250"/>
      <c r="K38" s="221"/>
      <c r="L38" s="221"/>
      <c r="M38" s="221"/>
      <c r="N38" s="221"/>
      <c r="O38" s="221"/>
      <c r="P38" s="244"/>
      <c r="Q38" s="244"/>
    </row>
    <row r="39" spans="1:17" ht="14.5" customHeight="1" x14ac:dyDescent="0.35">
      <c r="A39" s="230" t="s">
        <v>68</v>
      </c>
      <c r="B39" s="245"/>
      <c r="C39" s="201">
        <f>SUM(C15:C38)</f>
        <v>0</v>
      </c>
      <c r="D39" s="201">
        <f t="shared" ref="D39:I39" si="0">SUM(D15:D38)</f>
        <v>0</v>
      </c>
      <c r="E39" s="201">
        <f t="shared" si="0"/>
        <v>0</v>
      </c>
      <c r="F39" s="201">
        <f t="shared" si="0"/>
        <v>0</v>
      </c>
      <c r="G39" s="201">
        <f t="shared" si="0"/>
        <v>0</v>
      </c>
      <c r="H39" s="201">
        <f t="shared" si="0"/>
        <v>0</v>
      </c>
      <c r="I39" s="201">
        <f t="shared" si="0"/>
        <v>0</v>
      </c>
      <c r="J39" s="247"/>
      <c r="K39" s="201">
        <f>SUM(K15:K38)</f>
        <v>0</v>
      </c>
      <c r="L39" s="201">
        <f t="shared" ref="L39:O39" si="1">SUM(L15:L38)</f>
        <v>0</v>
      </c>
      <c r="M39" s="201">
        <f t="shared" si="1"/>
        <v>0</v>
      </c>
      <c r="N39" s="201">
        <f t="shared" si="1"/>
        <v>0</v>
      </c>
      <c r="O39" s="201">
        <f t="shared" si="1"/>
        <v>0</v>
      </c>
      <c r="P39" s="245"/>
      <c r="Q39" s="245"/>
    </row>
    <row r="40" spans="1:17" ht="15" customHeight="1" thickBot="1" x14ac:dyDescent="0.4">
      <c r="A40" s="232"/>
      <c r="B40" s="246"/>
      <c r="C40" s="202"/>
      <c r="D40" s="202"/>
      <c r="E40" s="202"/>
      <c r="F40" s="202"/>
      <c r="G40" s="202"/>
      <c r="H40" s="202"/>
      <c r="I40" s="202"/>
      <c r="J40" s="248"/>
      <c r="K40" s="202"/>
      <c r="L40" s="202"/>
      <c r="M40" s="202"/>
      <c r="N40" s="202"/>
      <c r="O40" s="202"/>
      <c r="P40" s="246"/>
      <c r="Q40" s="246"/>
    </row>
  </sheetData>
  <mergeCells count="235">
    <mergeCell ref="Q37:Q38"/>
    <mergeCell ref="F37:F38"/>
    <mergeCell ref="G37:G38"/>
    <mergeCell ref="H37:H38"/>
    <mergeCell ref="I37:I38"/>
    <mergeCell ref="J37:J38"/>
    <mergeCell ref="K37:K38"/>
    <mergeCell ref="O39:O40"/>
    <mergeCell ref="P39:P40"/>
    <mergeCell ref="Q39:Q40"/>
    <mergeCell ref="A39:A40"/>
    <mergeCell ref="B39:B40"/>
    <mergeCell ref="C39:C40"/>
    <mergeCell ref="D39:D40"/>
    <mergeCell ref="E39:E40"/>
    <mergeCell ref="F39:F40"/>
    <mergeCell ref="L37:L38"/>
    <mergeCell ref="M37:M38"/>
    <mergeCell ref="N37:N38"/>
    <mergeCell ref="M39:M40"/>
    <mergeCell ref="N39:N40"/>
    <mergeCell ref="G39:G40"/>
    <mergeCell ref="H39:H40"/>
    <mergeCell ref="I39:I40"/>
    <mergeCell ref="J39:J40"/>
    <mergeCell ref="K39:K40"/>
    <mergeCell ref="L39:L40"/>
    <mergeCell ref="M35:M36"/>
    <mergeCell ref="N35:N36"/>
    <mergeCell ref="O35:O36"/>
    <mergeCell ref="P35:P36"/>
    <mergeCell ref="Q35:Q36"/>
    <mergeCell ref="A37:A38"/>
    <mergeCell ref="B37:B38"/>
    <mergeCell ref="C37:C38"/>
    <mergeCell ref="D37:D38"/>
    <mergeCell ref="E37:E38"/>
    <mergeCell ref="G35:G36"/>
    <mergeCell ref="H35:H36"/>
    <mergeCell ref="I35:I36"/>
    <mergeCell ref="J35:J36"/>
    <mergeCell ref="K35:K36"/>
    <mergeCell ref="L35:L36"/>
    <mergeCell ref="A35:A36"/>
    <mergeCell ref="B35:B36"/>
    <mergeCell ref="C35:C36"/>
    <mergeCell ref="D35:D36"/>
    <mergeCell ref="E35:E36"/>
    <mergeCell ref="F35:F36"/>
    <mergeCell ref="O37:O38"/>
    <mergeCell ref="P37:P38"/>
    <mergeCell ref="N33:N34"/>
    <mergeCell ref="O33:O34"/>
    <mergeCell ref="P33:P34"/>
    <mergeCell ref="Q33:Q34"/>
    <mergeCell ref="F33:F34"/>
    <mergeCell ref="G33:G34"/>
    <mergeCell ref="H33:H34"/>
    <mergeCell ref="I33:I34"/>
    <mergeCell ref="J33:J34"/>
    <mergeCell ref="K33:K34"/>
    <mergeCell ref="M31:M32"/>
    <mergeCell ref="N31:N32"/>
    <mergeCell ref="O31:O32"/>
    <mergeCell ref="P31:P32"/>
    <mergeCell ref="Q31:Q32"/>
    <mergeCell ref="A33:A34"/>
    <mergeCell ref="B33:B34"/>
    <mergeCell ref="C33:C34"/>
    <mergeCell ref="D33:D34"/>
    <mergeCell ref="E33:E34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L33:L34"/>
    <mergeCell ref="M33:M34"/>
    <mergeCell ref="N29:N30"/>
    <mergeCell ref="O29:O30"/>
    <mergeCell ref="P29:P30"/>
    <mergeCell ref="Q29:Q30"/>
    <mergeCell ref="F29:F30"/>
    <mergeCell ref="G29:G30"/>
    <mergeCell ref="H29:H30"/>
    <mergeCell ref="I29:I30"/>
    <mergeCell ref="J29:J30"/>
    <mergeCell ref="K29:K30"/>
    <mergeCell ref="M27:M28"/>
    <mergeCell ref="N27:N28"/>
    <mergeCell ref="O27:O28"/>
    <mergeCell ref="P27:P28"/>
    <mergeCell ref="Q27:Q28"/>
    <mergeCell ref="A29:A30"/>
    <mergeCell ref="B29:B30"/>
    <mergeCell ref="C29:C30"/>
    <mergeCell ref="D29:D30"/>
    <mergeCell ref="E29:E30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L29:L30"/>
    <mergeCell ref="M29:M30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M23:M24"/>
    <mergeCell ref="N23:N24"/>
    <mergeCell ref="O23:O24"/>
    <mergeCell ref="P23:P24"/>
    <mergeCell ref="Q23:Q24"/>
    <mergeCell ref="A25:A26"/>
    <mergeCell ref="B25:B26"/>
    <mergeCell ref="C25:C26"/>
    <mergeCell ref="D25:D26"/>
    <mergeCell ref="E25:E26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L25:L26"/>
    <mergeCell ref="M25:M26"/>
    <mergeCell ref="M21:M22"/>
    <mergeCell ref="N21:N22"/>
    <mergeCell ref="O21:O22"/>
    <mergeCell ref="P21:P22"/>
    <mergeCell ref="Q21:Q22"/>
    <mergeCell ref="F21:F22"/>
    <mergeCell ref="G21:G22"/>
    <mergeCell ref="H21:H22"/>
    <mergeCell ref="I21:I22"/>
    <mergeCell ref="J21:J22"/>
    <mergeCell ref="K21:K22"/>
    <mergeCell ref="K17:K18"/>
    <mergeCell ref="M19:M20"/>
    <mergeCell ref="N19:N20"/>
    <mergeCell ref="O19:O20"/>
    <mergeCell ref="P19:P20"/>
    <mergeCell ref="Q19:Q20"/>
    <mergeCell ref="A21:A22"/>
    <mergeCell ref="B21:B22"/>
    <mergeCell ref="C21:C22"/>
    <mergeCell ref="D21:D22"/>
    <mergeCell ref="E21:E22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L21:L22"/>
    <mergeCell ref="P15:P16"/>
    <mergeCell ref="Q15:Q16"/>
    <mergeCell ref="A17:A18"/>
    <mergeCell ref="B17:B18"/>
    <mergeCell ref="C17:C18"/>
    <mergeCell ref="D17:D18"/>
    <mergeCell ref="E17:E18"/>
    <mergeCell ref="G15:G16"/>
    <mergeCell ref="H15:H16"/>
    <mergeCell ref="I15:I16"/>
    <mergeCell ref="J15:J16"/>
    <mergeCell ref="K15:K16"/>
    <mergeCell ref="L15:L16"/>
    <mergeCell ref="L17:L18"/>
    <mergeCell ref="M17:M18"/>
    <mergeCell ref="N17:N18"/>
    <mergeCell ref="O17:O18"/>
    <mergeCell ref="P17:P18"/>
    <mergeCell ref="Q17:Q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A11:A14"/>
    <mergeCell ref="B11:I12"/>
    <mergeCell ref="J11:O12"/>
    <mergeCell ref="M15:M16"/>
    <mergeCell ref="N15:N16"/>
    <mergeCell ref="O15:O16"/>
    <mergeCell ref="P11:P14"/>
    <mergeCell ref="Q11:Q14"/>
    <mergeCell ref="B13:B14"/>
    <mergeCell ref="C13:D13"/>
    <mergeCell ref="E13:F13"/>
    <mergeCell ref="G13:G14"/>
    <mergeCell ref="H13:H14"/>
    <mergeCell ref="I13:I14"/>
    <mergeCell ref="J13:J14"/>
    <mergeCell ref="K13:L13"/>
    <mergeCell ref="M13:O13"/>
  </mergeCells>
  <pageMargins left="0.7" right="0.7" top="0.75" bottom="0.75" header="0.3" footer="0.3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010B-45EA-4912-A830-B1AB53461939}">
  <dimension ref="A2:G52"/>
  <sheetViews>
    <sheetView view="pageBreakPreview" zoomScale="60" zoomScaleNormal="100" workbookViewId="0">
      <selection activeCell="B45" sqref="B45"/>
    </sheetView>
  </sheetViews>
  <sheetFormatPr defaultRowHeight="14.5" x14ac:dyDescent="0.35"/>
  <cols>
    <col min="1" max="1" width="60.26953125" customWidth="1"/>
    <col min="2" max="2" width="17.81640625" customWidth="1"/>
    <col min="3" max="3" width="13.81640625" customWidth="1"/>
    <col min="4" max="4" width="14.7265625" customWidth="1"/>
    <col min="5" max="6" width="16.7265625" customWidth="1"/>
    <col min="7" max="7" width="14" customWidth="1"/>
  </cols>
  <sheetData>
    <row r="2" spans="1:2" x14ac:dyDescent="0.35">
      <c r="A2" s="14" t="s">
        <v>117</v>
      </c>
      <c r="B2" s="141" t="s">
        <v>118</v>
      </c>
    </row>
    <row r="3" spans="1:2" x14ac:dyDescent="0.35">
      <c r="A3" s="15"/>
    </row>
    <row r="4" spans="1:2" x14ac:dyDescent="0.35">
      <c r="A4" s="16"/>
    </row>
    <row r="5" spans="1:2" x14ac:dyDescent="0.35">
      <c r="A5" s="16" t="s">
        <v>119</v>
      </c>
    </row>
    <row r="6" spans="1:2" x14ac:dyDescent="0.35">
      <c r="A6" s="16"/>
    </row>
    <row r="7" spans="1:2" x14ac:dyDescent="0.35">
      <c r="A7" s="16" t="s">
        <v>120</v>
      </c>
    </row>
    <row r="8" spans="1:2" x14ac:dyDescent="0.35">
      <c r="A8" s="16"/>
    </row>
    <row r="9" spans="1:2" x14ac:dyDescent="0.35">
      <c r="A9" s="16" t="s">
        <v>121</v>
      </c>
    </row>
    <row r="10" spans="1:2" x14ac:dyDescent="0.35">
      <c r="A10" s="19"/>
    </row>
    <row r="11" spans="1:2" x14ac:dyDescent="0.35">
      <c r="A11" s="16" t="s">
        <v>122</v>
      </c>
    </row>
    <row r="12" spans="1:2" x14ac:dyDescent="0.35">
      <c r="A12" s="16"/>
    </row>
    <row r="13" spans="1:2" x14ac:dyDescent="0.35">
      <c r="A13" s="16" t="s">
        <v>123</v>
      </c>
    </row>
    <row r="14" spans="1:2" x14ac:dyDescent="0.35">
      <c r="A14" s="17"/>
    </row>
    <row r="15" spans="1:2" x14ac:dyDescent="0.35">
      <c r="A15" s="16" t="s">
        <v>124</v>
      </c>
    </row>
    <row r="16" spans="1:2" x14ac:dyDescent="0.35">
      <c r="A16" s="19"/>
    </row>
    <row r="17" spans="1:7" x14ac:dyDescent="0.35">
      <c r="A17" s="16" t="s">
        <v>125</v>
      </c>
    </row>
    <row r="18" spans="1:7" x14ac:dyDescent="0.35">
      <c r="A18" s="19"/>
    </row>
    <row r="19" spans="1:7" x14ac:dyDescent="0.35">
      <c r="A19" s="16" t="s">
        <v>126</v>
      </c>
    </row>
    <row r="20" spans="1:7" x14ac:dyDescent="0.35">
      <c r="A20" s="16"/>
    </row>
    <row r="21" spans="1:7" ht="15" thickBot="1" x14ac:dyDescent="0.4">
      <c r="A21" s="16" t="s">
        <v>127</v>
      </c>
    </row>
    <row r="22" spans="1:7" ht="37.9" customHeight="1" thickBot="1" x14ac:dyDescent="0.4">
      <c r="A22" s="144"/>
      <c r="B22" s="145" t="s">
        <v>128</v>
      </c>
      <c r="C22" s="145" t="s">
        <v>129</v>
      </c>
      <c r="D22" s="145" t="s">
        <v>130</v>
      </c>
      <c r="E22" s="147" t="s">
        <v>131</v>
      </c>
      <c r="F22" s="147" t="s">
        <v>132</v>
      </c>
      <c r="G22" s="7"/>
    </row>
    <row r="23" spans="1:7" ht="25.15" customHeight="1" thickBot="1" x14ac:dyDescent="0.4">
      <c r="A23" s="142" t="s">
        <v>133</v>
      </c>
      <c r="B23" s="143"/>
      <c r="C23" s="143"/>
      <c r="D23" s="143"/>
      <c r="E23" s="143"/>
      <c r="F23" s="143"/>
      <c r="G23" s="7"/>
    </row>
    <row r="24" spans="1:7" ht="25.15" customHeight="1" thickBot="1" x14ac:dyDescent="0.4">
      <c r="A24" s="142" t="s">
        <v>134</v>
      </c>
      <c r="B24" s="143"/>
      <c r="C24" s="143"/>
      <c r="D24" s="143"/>
      <c r="E24" s="143"/>
      <c r="F24" s="143"/>
      <c r="G24" s="7"/>
    </row>
    <row r="25" spans="1:7" ht="25.15" customHeight="1" thickBot="1" x14ac:dyDescent="0.4">
      <c r="A25" s="142" t="s">
        <v>135</v>
      </c>
      <c r="B25" s="143"/>
      <c r="C25" s="143"/>
      <c r="D25" s="143"/>
      <c r="E25" s="143"/>
      <c r="F25" s="143"/>
      <c r="G25" s="7"/>
    </row>
    <row r="26" spans="1:7" ht="25.15" customHeight="1" thickBot="1" x14ac:dyDescent="0.4">
      <c r="A26" s="142" t="s">
        <v>136</v>
      </c>
      <c r="B26" s="143"/>
      <c r="C26" s="143"/>
      <c r="D26" s="143"/>
      <c r="E26" s="143"/>
      <c r="F26" s="143"/>
      <c r="G26" s="7"/>
    </row>
    <row r="27" spans="1:7" x14ac:dyDescent="0.35">
      <c r="A27" s="146"/>
      <c r="B27" s="7"/>
      <c r="C27" s="7"/>
      <c r="D27" s="7"/>
      <c r="E27" s="7"/>
      <c r="F27" s="7"/>
      <c r="G27" s="7"/>
    </row>
    <row r="30" spans="1:7" ht="29" x14ac:dyDescent="0.35">
      <c r="A30" s="138" t="s">
        <v>137</v>
      </c>
    </row>
    <row r="31" spans="1:7" x14ac:dyDescent="0.35">
      <c r="A31" s="19"/>
    </row>
    <row r="32" spans="1:7" x14ac:dyDescent="0.35">
      <c r="A32" s="16" t="s">
        <v>138</v>
      </c>
    </row>
    <row r="33" spans="1:6" ht="15" thickBot="1" x14ac:dyDescent="0.4">
      <c r="A33" s="19"/>
      <c r="C33" s="148"/>
      <c r="D33" s="177" t="s">
        <v>139</v>
      </c>
      <c r="E33" s="178"/>
      <c r="F33" s="148"/>
    </row>
    <row r="34" spans="1:6" ht="29.5" thickBot="1" x14ac:dyDescent="0.4">
      <c r="A34" s="153" t="s">
        <v>140</v>
      </c>
      <c r="B34" s="151" t="s">
        <v>141</v>
      </c>
      <c r="C34" s="149" t="s">
        <v>142</v>
      </c>
      <c r="D34" s="147" t="s">
        <v>143</v>
      </c>
      <c r="E34" s="149" t="s">
        <v>144</v>
      </c>
      <c r="F34" s="145" t="s">
        <v>145</v>
      </c>
    </row>
    <row r="35" spans="1:6" ht="19.899999999999999" customHeight="1" thickBot="1" x14ac:dyDescent="0.4">
      <c r="A35" s="154" t="s">
        <v>146</v>
      </c>
      <c r="B35" s="150"/>
      <c r="C35" s="152"/>
      <c r="D35" s="150"/>
      <c r="E35" s="143"/>
      <c r="F35" s="143"/>
    </row>
    <row r="36" spans="1:6" ht="19.899999999999999" customHeight="1" thickBot="1" x14ac:dyDescent="0.4">
      <c r="A36" s="155" t="s">
        <v>147</v>
      </c>
      <c r="B36" s="150"/>
      <c r="C36" s="152"/>
      <c r="D36" s="150"/>
      <c r="E36" s="143"/>
      <c r="F36" s="143"/>
    </row>
    <row r="37" spans="1:6" ht="19.899999999999999" customHeight="1" thickBot="1" x14ac:dyDescent="0.4">
      <c r="A37" s="154" t="s">
        <v>148</v>
      </c>
      <c r="B37" s="150"/>
      <c r="C37" s="152"/>
      <c r="D37" s="150"/>
      <c r="E37" s="143"/>
      <c r="F37" s="143"/>
    </row>
    <row r="38" spans="1:6" ht="19.899999999999999" customHeight="1" thickBot="1" x14ac:dyDescent="0.4">
      <c r="A38" s="154" t="s">
        <v>149</v>
      </c>
      <c r="B38" s="150"/>
      <c r="C38" s="152"/>
      <c r="D38" s="150"/>
      <c r="E38" s="143"/>
      <c r="F38" s="143"/>
    </row>
    <row r="39" spans="1:6" ht="19.899999999999999" customHeight="1" thickBot="1" x14ac:dyDescent="0.4">
      <c r="A39" s="154" t="s">
        <v>150</v>
      </c>
      <c r="B39" s="150"/>
      <c r="C39" s="152"/>
      <c r="D39" s="150"/>
      <c r="E39" s="143"/>
      <c r="F39" s="143"/>
    </row>
    <row r="40" spans="1:6" ht="19.899999999999999" customHeight="1" thickBot="1" x14ac:dyDescent="0.4">
      <c r="A40" s="154" t="s">
        <v>151</v>
      </c>
      <c r="B40" s="150"/>
      <c r="C40" s="152"/>
      <c r="D40" s="150"/>
      <c r="E40" s="143"/>
      <c r="F40" s="143"/>
    </row>
    <row r="41" spans="1:6" ht="19.899999999999999" customHeight="1" thickBot="1" x14ac:dyDescent="0.4">
      <c r="A41" s="154" t="s">
        <v>152</v>
      </c>
      <c r="B41" s="150"/>
      <c r="C41" s="152"/>
      <c r="D41" s="150"/>
      <c r="E41" s="143"/>
      <c r="F41" s="143"/>
    </row>
    <row r="42" spans="1:6" ht="19.899999999999999" customHeight="1" thickBot="1" x14ac:dyDescent="0.4">
      <c r="A42" s="154" t="s">
        <v>153</v>
      </c>
      <c r="B42" s="150"/>
      <c r="C42" s="152"/>
      <c r="D42" s="150"/>
      <c r="E42" s="143"/>
      <c r="F42" s="143"/>
    </row>
    <row r="43" spans="1:6" ht="19.899999999999999" customHeight="1" thickBot="1" x14ac:dyDescent="0.4">
      <c r="A43" s="156"/>
      <c r="B43" s="150"/>
      <c r="C43" s="152"/>
      <c r="D43" s="150"/>
      <c r="E43" s="143"/>
      <c r="F43" s="143"/>
    </row>
    <row r="44" spans="1:6" x14ac:dyDescent="0.35">
      <c r="A44" s="18"/>
    </row>
    <row r="45" spans="1:6" x14ac:dyDescent="0.35">
      <c r="A45" s="9"/>
    </row>
    <row r="46" spans="1:6" x14ac:dyDescent="0.35">
      <c r="A46" s="20"/>
    </row>
    <row r="47" spans="1:6" x14ac:dyDescent="0.35">
      <c r="A47" s="10"/>
    </row>
    <row r="48" spans="1:6" x14ac:dyDescent="0.35">
      <c r="A48" s="10"/>
    </row>
    <row r="49" spans="1:1" x14ac:dyDescent="0.35">
      <c r="A49" s="20"/>
    </row>
    <row r="50" spans="1:1" x14ac:dyDescent="0.35">
      <c r="A50" s="10"/>
    </row>
    <row r="51" spans="1:1" x14ac:dyDescent="0.35">
      <c r="A51" s="10"/>
    </row>
    <row r="52" spans="1:1" x14ac:dyDescent="0.35">
      <c r="A52" s="18"/>
    </row>
  </sheetData>
  <pageMargins left="0.7" right="0.7" top="0.75" bottom="0.75" header="0.3" footer="0.3"/>
  <pageSetup paperSize="9" scale="62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125E226-48E5-4D3B-A062-9B4DE26B39DE}">
          <x14:formula1>
            <xm:f>Sheet2!$A$9:$A$13</xm:f>
          </x14:formula1>
          <xm:sqref>B9</xm:sqref>
        </x14:dataValidation>
        <x14:dataValidation type="list" allowBlank="1" showInputMessage="1" showErrorMessage="1" xr:uid="{B049B784-3942-441C-8D14-0069382E01B1}">
          <x14:formula1>
            <xm:f>Sheet2!$E$15:$E$17</xm:f>
          </x14:formula1>
          <xm:sqref>B7</xm:sqref>
        </x14:dataValidation>
        <x14:dataValidation type="list" allowBlank="1" showInputMessage="1" showErrorMessage="1" xr:uid="{DEA447DB-6C64-4DC9-B681-61E90E7B2ECF}">
          <x14:formula1>
            <xm:f>Sheet2!$F$15:$F$17</xm:f>
          </x14:formula1>
          <xm:sqref>B11</xm:sqref>
        </x14:dataValidation>
        <x14:dataValidation type="list" allowBlank="1" showInputMessage="1" showErrorMessage="1" xr:uid="{378E8D04-BA46-4AC2-982C-EA2BBEDB4EEF}">
          <x14:formula1>
            <xm:f>Sheet2!$H$15:$H$17</xm:f>
          </x14:formula1>
          <xm:sqref>B15</xm:sqref>
        </x14:dataValidation>
        <x14:dataValidation type="list" allowBlank="1" showInputMessage="1" showErrorMessage="1" xr:uid="{0D89D287-E91F-4A6F-A0CD-153FCB96211C}">
          <x14:formula1>
            <xm:f>Sheet2!$J$15:$J$17</xm:f>
          </x14:formula1>
          <xm:sqref>B17</xm:sqref>
        </x14:dataValidation>
        <x14:dataValidation type="list" allowBlank="1" showInputMessage="1" showErrorMessage="1" xr:uid="{E621DF35-D6D4-4D2E-A6D9-1D7024D0778A}">
          <x14:formula1>
            <xm:f>Sheet2!$K$15:$K$17</xm:f>
          </x14:formula1>
          <xm:sqref>B19</xm:sqref>
        </x14:dataValidation>
        <x14:dataValidation type="list" allowBlank="1" showInputMessage="1" showErrorMessage="1" xr:uid="{441450D1-A8DC-4563-BE25-D5CD3961EB3B}">
          <x14:formula1>
            <xm:f>Sheet2!$D$15:$D$18</xm:f>
          </x14:formula1>
          <xm:sqref>B5:B6</xm:sqref>
        </x14:dataValidation>
        <x14:dataValidation type="list" allowBlank="1" showInputMessage="1" showErrorMessage="1" xr:uid="{9A53F958-90C3-4A84-B6A9-E287C99E0284}">
          <x14:formula1>
            <xm:f>Sheet2!$G$15:$G$18</xm:f>
          </x14:formula1>
          <xm:sqref>B13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3"/>
  <sheetViews>
    <sheetView view="pageBreakPreview" topLeftCell="A62" zoomScale="60" zoomScaleNormal="100" workbookViewId="0">
      <selection activeCell="K14" sqref="K14"/>
    </sheetView>
  </sheetViews>
  <sheetFormatPr defaultRowHeight="14.5" x14ac:dyDescent="0.35"/>
  <cols>
    <col min="1" max="1" width="14.54296875" customWidth="1"/>
    <col min="4" max="4" width="16.453125" customWidth="1"/>
    <col min="5" max="5" width="15.453125" customWidth="1"/>
    <col min="6" max="6" width="12.7265625" customWidth="1"/>
    <col min="7" max="7" width="14.1796875" customWidth="1"/>
    <col min="8" max="8" width="11.26953125" customWidth="1"/>
  </cols>
  <sheetData>
    <row r="2" spans="1:11" ht="13.9" customHeight="1" x14ac:dyDescent="0.35">
      <c r="A2" s="135" t="s">
        <v>154</v>
      </c>
      <c r="B2" s="54"/>
      <c r="C2" s="54"/>
      <c r="D2" s="54"/>
      <c r="E2" s="54"/>
      <c r="F2" s="54"/>
      <c r="G2" s="54"/>
      <c r="H2" s="54"/>
    </row>
    <row r="3" spans="1:11" hidden="1" x14ac:dyDescent="0.35">
      <c r="A3" s="54"/>
      <c r="B3" s="54"/>
      <c r="C3" s="54"/>
      <c r="D3" s="54"/>
      <c r="E3" s="54"/>
      <c r="F3" s="55"/>
      <c r="G3" s="54"/>
      <c r="H3" s="55"/>
    </row>
    <row r="4" spans="1:11" ht="23.5" customHeight="1" x14ac:dyDescent="0.35">
      <c r="A4" s="54"/>
      <c r="B4" s="54"/>
      <c r="C4" s="54"/>
      <c r="D4" s="54"/>
      <c r="E4" s="54"/>
      <c r="G4" s="55"/>
      <c r="H4" s="55"/>
    </row>
    <row r="5" spans="1:11" ht="33.65" hidden="1" customHeight="1" x14ac:dyDescent="0.35">
      <c r="A5" s="54"/>
      <c r="B5" s="54"/>
      <c r="C5" s="54"/>
      <c r="D5" s="54"/>
      <c r="E5" s="54"/>
      <c r="F5" s="54"/>
      <c r="G5" s="54"/>
      <c r="H5" s="54"/>
    </row>
    <row r="6" spans="1:11" ht="27.75" customHeight="1" x14ac:dyDescent="0.35">
      <c r="A6" s="54" t="s">
        <v>155</v>
      </c>
      <c r="B6" s="54">
        <f>Intro!B4</f>
        <v>0</v>
      </c>
      <c r="C6" s="54"/>
      <c r="D6" s="54"/>
      <c r="E6" s="54"/>
      <c r="G6" s="54"/>
      <c r="H6" s="54"/>
      <c r="I6" s="7"/>
      <c r="J6" s="7"/>
      <c r="K6" s="7"/>
    </row>
    <row r="7" spans="1:11" ht="16.899999999999999" customHeight="1" x14ac:dyDescent="0.35">
      <c r="A7" s="54" t="s">
        <v>156</v>
      </c>
      <c r="B7" s="54">
        <f>Intro!B5</f>
        <v>0</v>
      </c>
      <c r="C7" s="54"/>
      <c r="D7" s="54"/>
      <c r="E7" s="54" t="s">
        <v>157</v>
      </c>
      <c r="F7" s="136">
        <f>Intro!B6</f>
        <v>0</v>
      </c>
      <c r="G7" s="54"/>
      <c r="H7" s="54"/>
    </row>
    <row r="8" spans="1:11" x14ac:dyDescent="0.35">
      <c r="A8" s="54"/>
      <c r="B8" s="54"/>
      <c r="C8" s="54"/>
      <c r="D8" s="54"/>
      <c r="E8" s="54"/>
      <c r="F8" s="54"/>
      <c r="G8" s="54"/>
      <c r="H8" s="54"/>
    </row>
    <row r="9" spans="1:11" ht="23.25" customHeight="1" thickBot="1" x14ac:dyDescent="0.4">
      <c r="A9" s="56"/>
      <c r="B9" s="56"/>
      <c r="C9" s="56"/>
      <c r="D9" s="189" t="s">
        <v>158</v>
      </c>
      <c r="E9" s="56"/>
      <c r="F9" s="56"/>
      <c r="G9" s="56"/>
      <c r="H9" s="56"/>
    </row>
    <row r="10" spans="1:11" ht="40.15" customHeight="1" x14ac:dyDescent="0.35">
      <c r="A10" s="57" t="s">
        <v>159</v>
      </c>
      <c r="B10" s="58" t="s">
        <v>160</v>
      </c>
      <c r="C10" s="58" t="s">
        <v>161</v>
      </c>
      <c r="D10" s="59" t="s">
        <v>162</v>
      </c>
      <c r="E10" s="60"/>
      <c r="F10" s="61" t="s">
        <v>163</v>
      </c>
      <c r="G10" s="62" t="s">
        <v>164</v>
      </c>
      <c r="H10" s="63"/>
    </row>
    <row r="11" spans="1:11" ht="23.25" customHeight="1" x14ac:dyDescent="0.35">
      <c r="A11" s="64" t="s">
        <v>165</v>
      </c>
      <c r="B11" s="65"/>
      <c r="C11" s="65"/>
      <c r="D11" s="66"/>
      <c r="E11" s="64" t="s">
        <v>166</v>
      </c>
      <c r="F11" s="65"/>
      <c r="G11" s="67"/>
      <c r="H11" s="54"/>
    </row>
    <row r="12" spans="1:11" ht="24.75" customHeight="1" x14ac:dyDescent="0.35">
      <c r="A12" s="64" t="s">
        <v>167</v>
      </c>
      <c r="B12" s="65"/>
      <c r="C12" s="65"/>
      <c r="D12" s="66"/>
      <c r="E12" s="64" t="s">
        <v>168</v>
      </c>
      <c r="F12" s="65"/>
      <c r="G12" s="67"/>
      <c r="H12" s="54"/>
    </row>
    <row r="13" spans="1:11" ht="21" customHeight="1" x14ac:dyDescent="0.35">
      <c r="A13" s="64" t="s">
        <v>169</v>
      </c>
      <c r="B13" s="65"/>
      <c r="C13" s="65"/>
      <c r="D13" s="66"/>
      <c r="E13" s="64" t="s">
        <v>170</v>
      </c>
      <c r="F13" s="65"/>
      <c r="G13" s="67"/>
      <c r="H13" s="54"/>
    </row>
    <row r="14" spans="1:11" ht="24.75" customHeight="1" x14ac:dyDescent="0.35">
      <c r="A14" s="64" t="s">
        <v>171</v>
      </c>
      <c r="B14" s="65"/>
      <c r="C14" s="65"/>
      <c r="D14" s="66"/>
      <c r="E14" s="64" t="s">
        <v>172</v>
      </c>
      <c r="F14" s="65"/>
      <c r="G14" s="67"/>
      <c r="H14" s="54"/>
    </row>
    <row r="15" spans="1:11" ht="23.25" customHeight="1" thickBot="1" x14ac:dyDescent="0.4">
      <c r="A15" s="68" t="s">
        <v>173</v>
      </c>
      <c r="B15" s="69"/>
      <c r="C15" s="69"/>
      <c r="D15" s="70"/>
      <c r="E15" s="68" t="s">
        <v>174</v>
      </c>
      <c r="F15" s="69"/>
      <c r="G15" s="71"/>
      <c r="H15" s="54"/>
    </row>
    <row r="16" spans="1:11" ht="36.65" customHeight="1" x14ac:dyDescent="0.35">
      <c r="A16" s="57" t="s">
        <v>175</v>
      </c>
      <c r="B16" s="58" t="s">
        <v>176</v>
      </c>
      <c r="C16" s="58" t="s">
        <v>177</v>
      </c>
      <c r="D16" s="72" t="s">
        <v>178</v>
      </c>
      <c r="E16" s="73" t="s">
        <v>179</v>
      </c>
      <c r="F16" s="74"/>
      <c r="G16" s="75"/>
      <c r="H16" s="63"/>
    </row>
    <row r="17" spans="1:8" ht="24.75" customHeight="1" x14ac:dyDescent="0.35">
      <c r="A17" s="64" t="s">
        <v>180</v>
      </c>
      <c r="B17" s="76"/>
      <c r="C17" s="76"/>
      <c r="D17" s="77"/>
      <c r="E17" s="76" t="s">
        <v>181</v>
      </c>
      <c r="F17" s="78"/>
      <c r="G17" s="79"/>
      <c r="H17" s="54"/>
    </row>
    <row r="18" spans="1:8" ht="23.25" customHeight="1" x14ac:dyDescent="0.35">
      <c r="A18" s="64" t="s">
        <v>182</v>
      </c>
      <c r="B18" s="76"/>
      <c r="C18" s="76"/>
      <c r="D18" s="77"/>
      <c r="E18" s="76" t="s">
        <v>183</v>
      </c>
      <c r="F18" s="78"/>
      <c r="G18" s="79"/>
      <c r="H18" s="54"/>
    </row>
    <row r="19" spans="1:8" ht="23.25" customHeight="1" x14ac:dyDescent="0.35">
      <c r="A19" s="80" t="s">
        <v>184</v>
      </c>
      <c r="B19" s="76"/>
      <c r="C19" s="76"/>
      <c r="D19" s="77"/>
      <c r="E19" s="76" t="s">
        <v>185</v>
      </c>
      <c r="F19" s="78"/>
      <c r="G19" s="79"/>
      <c r="H19" s="54"/>
    </row>
    <row r="20" spans="1:8" ht="26.25" customHeight="1" thickBot="1" x14ac:dyDescent="0.4">
      <c r="A20" s="81"/>
      <c r="B20" s="82"/>
      <c r="C20" s="82"/>
      <c r="D20" s="82"/>
      <c r="E20" s="83" t="s">
        <v>186</v>
      </c>
      <c r="F20" s="84"/>
      <c r="G20" s="85"/>
      <c r="H20" s="54"/>
    </row>
    <row r="21" spans="1:8" ht="19.5" customHeight="1" x14ac:dyDescent="0.35">
      <c r="A21" s="57" t="s">
        <v>187</v>
      </c>
      <c r="B21" s="58" t="s">
        <v>160</v>
      </c>
      <c r="C21" s="58" t="s">
        <v>161</v>
      </c>
      <c r="D21" s="59" t="s">
        <v>162</v>
      </c>
      <c r="E21" s="86" t="s">
        <v>188</v>
      </c>
      <c r="F21" s="87"/>
      <c r="G21" s="88"/>
      <c r="H21" s="63"/>
    </row>
    <row r="22" spans="1:8" ht="20.25" customHeight="1" x14ac:dyDescent="0.35">
      <c r="A22" s="64" t="s">
        <v>189</v>
      </c>
      <c r="B22" s="76"/>
      <c r="C22" s="76"/>
      <c r="D22" s="66"/>
      <c r="E22" s="64" t="s">
        <v>190</v>
      </c>
      <c r="F22" s="76"/>
      <c r="G22" s="66"/>
      <c r="H22" s="54"/>
    </row>
    <row r="23" spans="1:8" ht="21" customHeight="1" x14ac:dyDescent="0.35">
      <c r="A23" s="64" t="s">
        <v>191</v>
      </c>
      <c r="B23" s="76"/>
      <c r="C23" s="76"/>
      <c r="D23" s="66"/>
      <c r="E23" s="64" t="s">
        <v>192</v>
      </c>
      <c r="F23" s="76"/>
      <c r="G23" s="66"/>
      <c r="H23" s="54"/>
    </row>
    <row r="24" spans="1:8" ht="19.5" customHeight="1" x14ac:dyDescent="0.35">
      <c r="A24" s="64" t="s">
        <v>193</v>
      </c>
      <c r="B24" s="76"/>
      <c r="C24" s="76"/>
      <c r="D24" s="66"/>
      <c r="E24" s="64" t="s">
        <v>194</v>
      </c>
      <c r="F24" s="76"/>
      <c r="G24" s="66"/>
      <c r="H24" s="54"/>
    </row>
    <row r="25" spans="1:8" x14ac:dyDescent="0.35">
      <c r="A25" s="89" t="s">
        <v>195</v>
      </c>
      <c r="B25" s="76"/>
      <c r="C25" s="76"/>
      <c r="D25" s="66"/>
      <c r="E25" s="90"/>
      <c r="F25" s="76"/>
      <c r="G25" s="66"/>
      <c r="H25" s="54"/>
    </row>
    <row r="26" spans="1:8" ht="22.5" customHeight="1" thickBot="1" x14ac:dyDescent="0.4">
      <c r="A26" s="91" t="s">
        <v>196</v>
      </c>
      <c r="B26" s="83"/>
      <c r="C26" s="83"/>
      <c r="D26" s="92"/>
      <c r="E26" s="93"/>
      <c r="F26" s="83"/>
      <c r="G26" s="92"/>
      <c r="H26" s="54"/>
    </row>
    <row r="27" spans="1:8" ht="20.25" customHeight="1" x14ac:dyDescent="0.35">
      <c r="A27" s="94"/>
      <c r="B27" s="54"/>
      <c r="C27" s="54"/>
      <c r="D27" s="54"/>
      <c r="E27" s="54"/>
      <c r="F27" s="54"/>
      <c r="G27" s="54"/>
      <c r="H27" s="54"/>
    </row>
    <row r="28" spans="1:8" ht="23.25" customHeight="1" x14ac:dyDescent="0.35">
      <c r="A28" s="56"/>
      <c r="B28" s="56"/>
      <c r="C28" s="251" t="s">
        <v>197</v>
      </c>
      <c r="D28" s="251"/>
      <c r="E28" s="251"/>
      <c r="F28" s="56"/>
      <c r="G28" s="56"/>
      <c r="H28" s="56"/>
    </row>
    <row r="29" spans="1:8" ht="22.5" customHeight="1" thickBot="1" x14ac:dyDescent="0.4">
      <c r="A29" s="54"/>
      <c r="B29" s="95" t="s">
        <v>198</v>
      </c>
      <c r="C29" s="54"/>
      <c r="D29" s="54"/>
      <c r="E29" s="96"/>
      <c r="F29" s="54"/>
      <c r="G29" s="54"/>
      <c r="H29" s="54"/>
    </row>
    <row r="30" spans="1:8" ht="15.75" customHeight="1" x14ac:dyDescent="0.35">
      <c r="A30" s="97" t="s">
        <v>199</v>
      </c>
      <c r="B30" s="98"/>
      <c r="C30" s="54"/>
      <c r="D30" s="252" t="s">
        <v>200</v>
      </c>
      <c r="E30" s="253"/>
      <c r="F30" s="162">
        <f>'Crop Record'!F4</f>
        <v>0</v>
      </c>
      <c r="G30" s="54"/>
      <c r="H30" s="54"/>
    </row>
    <row r="31" spans="1:8" ht="21.75" customHeight="1" x14ac:dyDescent="0.35">
      <c r="A31" s="64" t="s">
        <v>201</v>
      </c>
      <c r="B31" s="66"/>
      <c r="C31" s="54"/>
      <c r="D31" s="252" t="s">
        <v>202</v>
      </c>
      <c r="E31" s="253"/>
      <c r="F31" s="162">
        <f>'Crop Record'!F5</f>
        <v>0</v>
      </c>
      <c r="G31" s="54"/>
      <c r="H31" s="54"/>
    </row>
    <row r="32" spans="1:8" ht="23.25" customHeight="1" x14ac:dyDescent="0.35">
      <c r="A32" s="64" t="s">
        <v>203</v>
      </c>
      <c r="B32" s="66"/>
      <c r="C32" s="54"/>
      <c r="D32" s="254" t="s">
        <v>204</v>
      </c>
      <c r="E32" s="255"/>
      <c r="F32" s="76"/>
      <c r="G32" s="54"/>
      <c r="H32" s="54"/>
    </row>
    <row r="33" spans="1:8" ht="23.25" customHeight="1" x14ac:dyDescent="0.35">
      <c r="A33" s="64" t="s">
        <v>205</v>
      </c>
      <c r="B33" s="66"/>
      <c r="C33" s="54"/>
      <c r="D33" s="254" t="s">
        <v>204</v>
      </c>
      <c r="E33" s="255"/>
      <c r="F33" s="76"/>
      <c r="G33" s="54"/>
      <c r="H33" s="54"/>
    </row>
    <row r="34" spans="1:8" ht="25.5" customHeight="1" thickBot="1" x14ac:dyDescent="0.4">
      <c r="A34" s="64" t="s">
        <v>206</v>
      </c>
      <c r="B34" s="66"/>
      <c r="C34" s="54"/>
      <c r="D34" s="54"/>
      <c r="E34" s="54"/>
      <c r="F34" s="54"/>
      <c r="G34" s="54"/>
      <c r="H34" s="54"/>
    </row>
    <row r="35" spans="1:8" ht="24" customHeight="1" x14ac:dyDescent="0.35">
      <c r="A35" s="64"/>
      <c r="B35" s="100" t="s">
        <v>207</v>
      </c>
      <c r="C35" s="101" t="s">
        <v>208</v>
      </c>
      <c r="D35" s="73"/>
      <c r="E35" s="102" t="s">
        <v>207</v>
      </c>
      <c r="F35" s="103" t="s">
        <v>86</v>
      </c>
      <c r="G35" s="104"/>
      <c r="H35" s="54"/>
    </row>
    <row r="36" spans="1:8" ht="24" customHeight="1" x14ac:dyDescent="0.35">
      <c r="A36" s="64" t="s">
        <v>209</v>
      </c>
      <c r="B36" s="76"/>
      <c r="C36" s="105"/>
      <c r="D36" s="65" t="s">
        <v>210</v>
      </c>
      <c r="E36" s="76"/>
      <c r="F36" s="66"/>
      <c r="G36" s="54"/>
      <c r="H36" s="54"/>
    </row>
    <row r="37" spans="1:8" ht="24" customHeight="1" x14ac:dyDescent="0.35">
      <c r="A37" s="64" t="s">
        <v>211</v>
      </c>
      <c r="B37" s="76"/>
      <c r="C37" s="105"/>
      <c r="D37" s="65" t="s">
        <v>212</v>
      </c>
      <c r="E37" s="76"/>
      <c r="F37" s="66"/>
      <c r="G37" s="54"/>
      <c r="H37" s="54"/>
    </row>
    <row r="38" spans="1:8" ht="24" customHeight="1" x14ac:dyDescent="0.35">
      <c r="A38" s="64" t="s">
        <v>213</v>
      </c>
      <c r="B38" s="76"/>
      <c r="C38" s="105"/>
      <c r="D38" s="106" t="s">
        <v>214</v>
      </c>
      <c r="E38" s="76"/>
      <c r="F38" s="66"/>
      <c r="G38" s="54"/>
      <c r="H38" s="54"/>
    </row>
    <row r="39" spans="1:8" ht="25.5" customHeight="1" x14ac:dyDescent="0.35">
      <c r="A39" s="64" t="s">
        <v>215</v>
      </c>
      <c r="B39" s="76"/>
      <c r="C39" s="105"/>
      <c r="D39" s="106" t="s">
        <v>216</v>
      </c>
      <c r="E39" s="76"/>
      <c r="F39" s="66"/>
      <c r="G39" s="54"/>
      <c r="H39" s="54"/>
    </row>
    <row r="40" spans="1:8" hidden="1" x14ac:dyDescent="0.35">
      <c r="A40" s="64" t="s">
        <v>217</v>
      </c>
      <c r="B40" s="76"/>
      <c r="C40" s="105"/>
      <c r="D40" s="107" t="s">
        <v>218</v>
      </c>
      <c r="E40" s="76"/>
      <c r="F40" s="66"/>
      <c r="G40" s="54"/>
      <c r="H40" s="54"/>
    </row>
    <row r="41" spans="1:8" ht="17.25" customHeight="1" thickBot="1" x14ac:dyDescent="0.4">
      <c r="A41" s="108" t="s">
        <v>218</v>
      </c>
      <c r="B41" s="83"/>
      <c r="C41" s="109"/>
      <c r="D41" s="110" t="s">
        <v>218</v>
      </c>
      <c r="E41" s="83"/>
      <c r="F41" s="92"/>
      <c r="G41" s="54"/>
      <c r="H41" s="54"/>
    </row>
    <row r="42" spans="1:8" ht="23.25" customHeight="1" x14ac:dyDescent="0.35">
      <c r="A42" s="94"/>
      <c r="B42" s="54"/>
      <c r="C42" s="54"/>
      <c r="D42" s="54"/>
      <c r="E42" s="54"/>
      <c r="F42" s="54"/>
      <c r="G42" s="54"/>
      <c r="H42" s="54"/>
    </row>
    <row r="43" spans="1:8" ht="24" customHeight="1" x14ac:dyDescent="0.35">
      <c r="A43" s="94"/>
      <c r="B43" s="54"/>
      <c r="C43" s="54"/>
      <c r="D43" s="54"/>
      <c r="E43" s="54"/>
      <c r="F43" s="54"/>
      <c r="G43" s="54"/>
      <c r="H43" s="54"/>
    </row>
    <row r="44" spans="1:8" ht="22.5" customHeight="1" x14ac:dyDescent="0.35">
      <c r="A44" s="54"/>
      <c r="B44" s="54"/>
      <c r="C44" s="251" t="s">
        <v>219</v>
      </c>
      <c r="D44" s="251"/>
      <c r="E44" s="251"/>
      <c r="F44" s="54"/>
      <c r="G44" s="54"/>
      <c r="H44" s="54"/>
    </row>
    <row r="45" spans="1:8" ht="21.75" customHeight="1" thickBot="1" x14ac:dyDescent="0.4">
      <c r="A45" s="54"/>
      <c r="B45" s="54"/>
      <c r="C45" s="54"/>
      <c r="D45" s="95" t="s">
        <v>198</v>
      </c>
      <c r="E45" s="99"/>
      <c r="F45" s="96"/>
      <c r="G45" s="54"/>
      <c r="H45" s="54"/>
    </row>
    <row r="46" spans="1:8" ht="23.25" customHeight="1" x14ac:dyDescent="0.35">
      <c r="A46" s="97" t="s">
        <v>199</v>
      </c>
      <c r="B46" s="256"/>
      <c r="C46" s="257"/>
      <c r="D46" s="111" t="s">
        <v>220</v>
      </c>
      <c r="E46" s="256"/>
      <c r="F46" s="258"/>
      <c r="G46" s="112"/>
      <c r="H46" s="54"/>
    </row>
    <row r="47" spans="1:8" ht="23.25" customHeight="1" x14ac:dyDescent="0.35">
      <c r="A47" s="64" t="s">
        <v>203</v>
      </c>
      <c r="B47" s="259"/>
      <c r="C47" s="260"/>
      <c r="D47" s="65" t="s">
        <v>221</v>
      </c>
      <c r="E47" s="259"/>
      <c r="F47" s="261"/>
      <c r="G47" s="54"/>
      <c r="H47" s="54"/>
    </row>
    <row r="48" spans="1:8" ht="23.25" customHeight="1" x14ac:dyDescent="0.35">
      <c r="A48" s="64" t="s">
        <v>201</v>
      </c>
      <c r="B48" s="259"/>
      <c r="C48" s="260"/>
      <c r="D48" s="65" t="s">
        <v>222</v>
      </c>
      <c r="E48" s="259"/>
      <c r="F48" s="261"/>
      <c r="G48" s="54"/>
      <c r="H48" s="54"/>
    </row>
    <row r="49" spans="1:8" ht="21.75" customHeight="1" x14ac:dyDescent="0.35">
      <c r="A49" s="64" t="s">
        <v>223</v>
      </c>
      <c r="B49" s="259"/>
      <c r="C49" s="260"/>
      <c r="D49" s="65" t="s">
        <v>224</v>
      </c>
      <c r="E49" s="259"/>
      <c r="F49" s="261"/>
      <c r="G49" s="54"/>
      <c r="H49" s="54"/>
    </row>
    <row r="50" spans="1:8" ht="23.25" customHeight="1" x14ac:dyDescent="0.35">
      <c r="A50" s="64" t="s">
        <v>225</v>
      </c>
      <c r="B50" s="259"/>
      <c r="C50" s="260"/>
      <c r="D50" s="65" t="s">
        <v>226</v>
      </c>
      <c r="E50" s="259"/>
      <c r="F50" s="261"/>
      <c r="G50" s="54"/>
      <c r="H50" s="54"/>
    </row>
    <row r="51" spans="1:8" ht="15.75" customHeight="1" x14ac:dyDescent="0.35">
      <c r="A51" s="64" t="s">
        <v>227</v>
      </c>
      <c r="B51" s="259"/>
      <c r="C51" s="260"/>
      <c r="D51" s="65" t="s">
        <v>228</v>
      </c>
      <c r="E51" s="259"/>
      <c r="F51" s="261"/>
      <c r="G51" s="54"/>
      <c r="H51" s="54"/>
    </row>
    <row r="52" spans="1:8" ht="21.75" customHeight="1" x14ac:dyDescent="0.35">
      <c r="A52" s="64" t="s">
        <v>229</v>
      </c>
      <c r="B52" s="259"/>
      <c r="C52" s="260"/>
      <c r="D52" s="65" t="s">
        <v>230</v>
      </c>
      <c r="E52" s="259"/>
      <c r="F52" s="261"/>
      <c r="G52" s="54"/>
      <c r="H52" s="54"/>
    </row>
    <row r="53" spans="1:8" ht="24.75" customHeight="1" x14ac:dyDescent="0.35">
      <c r="A53" s="64" t="s">
        <v>231</v>
      </c>
      <c r="B53" s="259"/>
      <c r="C53" s="260"/>
      <c r="D53" s="65" t="s">
        <v>232</v>
      </c>
      <c r="E53" s="259"/>
      <c r="F53" s="261"/>
      <c r="G53" s="54"/>
      <c r="H53" s="54"/>
    </row>
    <row r="54" spans="1:8" x14ac:dyDescent="0.35">
      <c r="A54" s="64" t="s">
        <v>233</v>
      </c>
      <c r="B54" s="259"/>
      <c r="C54" s="260"/>
      <c r="D54" s="65" t="s">
        <v>234</v>
      </c>
      <c r="E54" s="259"/>
      <c r="F54" s="261"/>
      <c r="G54" s="54"/>
      <c r="H54" s="54"/>
    </row>
    <row r="55" spans="1:8" ht="24" customHeight="1" x14ac:dyDescent="0.35">
      <c r="A55" s="64" t="s">
        <v>235</v>
      </c>
      <c r="B55" s="259"/>
      <c r="C55" s="260"/>
      <c r="D55" s="65" t="s">
        <v>236</v>
      </c>
      <c r="E55" s="259"/>
      <c r="F55" s="261"/>
      <c r="G55" s="54"/>
      <c r="H55" s="54"/>
    </row>
    <row r="56" spans="1:8" ht="23.25" customHeight="1" x14ac:dyDescent="0.35">
      <c r="A56" s="64" t="s">
        <v>237</v>
      </c>
      <c r="B56" s="259"/>
      <c r="C56" s="260"/>
      <c r="D56" s="65" t="s">
        <v>238</v>
      </c>
      <c r="E56" s="259"/>
      <c r="F56" s="261"/>
      <c r="G56" s="54"/>
      <c r="H56" s="54"/>
    </row>
    <row r="57" spans="1:8" ht="15" customHeight="1" x14ac:dyDescent="0.35">
      <c r="A57" s="64" t="s">
        <v>239</v>
      </c>
      <c r="B57" s="259"/>
      <c r="C57" s="260"/>
      <c r="D57" s="65" t="s">
        <v>240</v>
      </c>
      <c r="E57" s="259"/>
      <c r="F57" s="261"/>
      <c r="G57" s="54"/>
      <c r="H57" s="54"/>
    </row>
    <row r="58" spans="1:8" ht="22.5" customHeight="1" x14ac:dyDescent="0.35">
      <c r="A58" s="64" t="s">
        <v>241</v>
      </c>
      <c r="B58" s="259"/>
      <c r="C58" s="260"/>
      <c r="D58" s="107" t="s">
        <v>218</v>
      </c>
      <c r="E58" s="259"/>
      <c r="F58" s="261"/>
      <c r="G58" s="54"/>
      <c r="H58" s="54"/>
    </row>
    <row r="59" spans="1:8" ht="26.25" customHeight="1" x14ac:dyDescent="0.35">
      <c r="A59" s="68" t="s">
        <v>242</v>
      </c>
      <c r="B59" s="113"/>
      <c r="C59" s="114"/>
      <c r="D59" s="107" t="s">
        <v>218</v>
      </c>
      <c r="E59" s="113"/>
      <c r="F59" s="127"/>
      <c r="G59" s="54"/>
      <c r="H59" s="54"/>
    </row>
    <row r="60" spans="1:8" ht="21.75" customHeight="1" x14ac:dyDescent="0.35">
      <c r="A60" s="115" t="s">
        <v>218</v>
      </c>
      <c r="B60" s="113"/>
      <c r="C60" s="114"/>
      <c r="D60" s="107" t="s">
        <v>218</v>
      </c>
      <c r="E60" s="113"/>
      <c r="F60" s="127"/>
      <c r="G60" s="54"/>
      <c r="H60" s="54"/>
    </row>
    <row r="61" spans="1:8" x14ac:dyDescent="0.35">
      <c r="A61" s="115" t="s">
        <v>218</v>
      </c>
      <c r="B61" s="113"/>
      <c r="C61" s="114"/>
      <c r="D61" s="107" t="s">
        <v>218</v>
      </c>
      <c r="E61" s="113"/>
      <c r="F61" s="127"/>
      <c r="G61" s="54"/>
      <c r="H61" s="54"/>
    </row>
    <row r="62" spans="1:8" ht="22.5" customHeight="1" x14ac:dyDescent="0.35">
      <c r="A62" s="115" t="s">
        <v>218</v>
      </c>
      <c r="B62" s="113"/>
      <c r="C62" s="114"/>
      <c r="D62" s="107" t="s">
        <v>218</v>
      </c>
      <c r="E62" s="113"/>
      <c r="F62" s="127"/>
      <c r="G62" s="54"/>
      <c r="H62" s="54"/>
    </row>
    <row r="63" spans="1:8" ht="21.75" customHeight="1" thickBot="1" x14ac:dyDescent="0.4">
      <c r="A63" s="116" t="s">
        <v>218</v>
      </c>
      <c r="B63" s="262"/>
      <c r="C63" s="263"/>
      <c r="D63" s="117" t="s">
        <v>218</v>
      </c>
      <c r="E63" s="262"/>
      <c r="F63" s="264"/>
      <c r="G63" s="54"/>
      <c r="H63" s="54"/>
    </row>
    <row r="64" spans="1:8" ht="22.5" customHeight="1" thickBot="1" x14ac:dyDescent="0.4">
      <c r="A64" s="118"/>
      <c r="B64" s="94"/>
      <c r="C64" s="94"/>
      <c r="D64" s="54"/>
      <c r="E64" s="94"/>
      <c r="F64" s="94"/>
      <c r="G64" s="54"/>
      <c r="H64" s="54"/>
    </row>
    <row r="65" spans="1:8" x14ac:dyDescent="0.35">
      <c r="A65" s="265" t="s">
        <v>81</v>
      </c>
      <c r="B65" s="266"/>
      <c r="C65" s="54"/>
      <c r="D65" s="265" t="s">
        <v>79</v>
      </c>
      <c r="E65" s="267"/>
      <c r="F65" s="54"/>
      <c r="G65" s="54"/>
      <c r="H65" s="54"/>
    </row>
    <row r="66" spans="1:8" ht="23.25" customHeight="1" x14ac:dyDescent="0.35">
      <c r="A66" s="64" t="s">
        <v>243</v>
      </c>
      <c r="B66" s="67" t="s">
        <v>244</v>
      </c>
      <c r="C66" s="94"/>
      <c r="D66" s="64" t="s">
        <v>243</v>
      </c>
      <c r="E66" s="67" t="s">
        <v>244</v>
      </c>
      <c r="F66" s="54"/>
      <c r="G66" s="54"/>
      <c r="H66" s="54"/>
    </row>
    <row r="67" spans="1:8" ht="21.75" customHeight="1" x14ac:dyDescent="0.35">
      <c r="A67" s="64"/>
      <c r="B67" s="66"/>
      <c r="C67" s="54"/>
      <c r="D67" s="90"/>
      <c r="E67" s="66"/>
      <c r="F67" s="54"/>
      <c r="G67" s="54"/>
      <c r="H67" s="54"/>
    </row>
    <row r="68" spans="1:8" ht="22.5" customHeight="1" x14ac:dyDescent="0.35">
      <c r="A68" s="90"/>
      <c r="B68" s="66"/>
      <c r="C68" s="54"/>
      <c r="D68" s="64"/>
      <c r="E68" s="66"/>
      <c r="F68" s="54"/>
      <c r="G68" s="54"/>
      <c r="H68" s="54"/>
    </row>
    <row r="69" spans="1:8" ht="21.75" customHeight="1" x14ac:dyDescent="0.35">
      <c r="A69" s="64"/>
      <c r="B69" s="66"/>
      <c r="C69" s="54"/>
      <c r="D69" s="64"/>
      <c r="E69" s="66"/>
      <c r="F69" s="54"/>
      <c r="G69" s="54"/>
      <c r="H69" s="54"/>
    </row>
    <row r="70" spans="1:8" ht="23.25" customHeight="1" x14ac:dyDescent="0.35">
      <c r="A70" s="64"/>
      <c r="B70" s="66"/>
      <c r="C70" s="54"/>
      <c r="D70" s="64"/>
      <c r="E70" s="66"/>
      <c r="F70" s="54"/>
      <c r="G70" s="54"/>
      <c r="H70" s="54"/>
    </row>
    <row r="71" spans="1:8" ht="21.75" customHeight="1" thickBot="1" x14ac:dyDescent="0.4">
      <c r="A71" s="93"/>
      <c r="B71" s="92"/>
      <c r="C71" s="54"/>
      <c r="D71" s="119"/>
      <c r="E71" s="92"/>
      <c r="F71" s="54"/>
      <c r="G71" s="54"/>
      <c r="H71" s="54"/>
    </row>
    <row r="72" spans="1:8" ht="24" customHeight="1" thickBot="1" x14ac:dyDescent="0.4">
      <c r="A72" s="94"/>
      <c r="B72" s="54"/>
      <c r="C72" s="82"/>
      <c r="D72" s="54"/>
      <c r="E72" s="54"/>
      <c r="F72" s="54"/>
      <c r="G72" s="54"/>
      <c r="H72" s="54"/>
    </row>
    <row r="73" spans="1:8" ht="18.649999999999999" customHeight="1" x14ac:dyDescent="0.35">
      <c r="A73" s="120"/>
      <c r="B73" s="121"/>
      <c r="C73" s="189" t="s">
        <v>245</v>
      </c>
      <c r="D73" s="121"/>
      <c r="E73" s="121"/>
      <c r="F73" s="122"/>
      <c r="G73" s="54"/>
      <c r="H73" s="54"/>
    </row>
    <row r="74" spans="1:8" x14ac:dyDescent="0.35">
      <c r="A74" s="123"/>
      <c r="B74" s="54"/>
      <c r="C74" s="54"/>
      <c r="D74" s="54"/>
      <c r="E74" s="54"/>
      <c r="F74" s="124"/>
      <c r="G74" s="54"/>
      <c r="H74" s="54"/>
    </row>
    <row r="75" spans="1:8" x14ac:dyDescent="0.35">
      <c r="A75" s="118"/>
      <c r="B75" s="54"/>
      <c r="C75" s="54"/>
      <c r="D75" s="94"/>
      <c r="E75" s="54"/>
      <c r="F75" s="124"/>
      <c r="G75" s="54"/>
      <c r="H75" s="54"/>
    </row>
    <row r="76" spans="1:8" x14ac:dyDescent="0.35">
      <c r="A76" s="123"/>
      <c r="B76" s="54"/>
      <c r="C76" s="54"/>
      <c r="D76" s="54"/>
      <c r="E76" s="54"/>
      <c r="F76" s="124"/>
      <c r="G76" s="54"/>
      <c r="H76" s="54"/>
    </row>
    <row r="77" spans="1:8" x14ac:dyDescent="0.35">
      <c r="A77" s="123"/>
      <c r="B77" s="54"/>
      <c r="C77" s="54"/>
      <c r="D77" s="54"/>
      <c r="E77" s="54"/>
      <c r="F77" s="124"/>
      <c r="G77" s="54"/>
      <c r="H77" s="54"/>
    </row>
    <row r="78" spans="1:8" x14ac:dyDescent="0.35">
      <c r="A78" s="123"/>
      <c r="B78" s="54"/>
      <c r="C78" s="54"/>
      <c r="D78" s="54"/>
      <c r="E78" s="54"/>
      <c r="F78" s="124"/>
      <c r="G78" s="54"/>
      <c r="H78" s="54"/>
    </row>
    <row r="79" spans="1:8" x14ac:dyDescent="0.35">
      <c r="A79" s="123"/>
      <c r="B79" s="54"/>
      <c r="C79" s="54"/>
      <c r="D79" s="54"/>
      <c r="E79" s="54"/>
      <c r="F79" s="124"/>
      <c r="G79" s="54"/>
      <c r="H79" s="54"/>
    </row>
    <row r="80" spans="1:8" x14ac:dyDescent="0.35">
      <c r="A80" s="123"/>
      <c r="B80" s="54"/>
      <c r="C80" s="54"/>
      <c r="D80" s="54"/>
      <c r="E80" s="54"/>
      <c r="F80" s="124"/>
      <c r="G80" s="54"/>
      <c r="H80" s="54"/>
    </row>
    <row r="81" spans="1:8" x14ac:dyDescent="0.35">
      <c r="A81" s="123"/>
      <c r="B81" s="54"/>
      <c r="C81" s="54"/>
      <c r="D81" s="54"/>
      <c r="E81" s="54"/>
      <c r="F81" s="124"/>
      <c r="G81" s="54"/>
      <c r="H81" s="54"/>
    </row>
    <row r="82" spans="1:8" x14ac:dyDescent="0.35">
      <c r="A82" s="123"/>
      <c r="B82" s="54"/>
      <c r="C82" s="54"/>
      <c r="D82" s="54"/>
      <c r="E82" s="54"/>
      <c r="F82" s="124"/>
      <c r="G82" s="54"/>
      <c r="H82" s="54"/>
    </row>
    <row r="83" spans="1:8" ht="15" thickBot="1" x14ac:dyDescent="0.4">
      <c r="A83" s="81"/>
      <c r="B83" s="82"/>
      <c r="C83" s="82"/>
      <c r="D83" s="125"/>
      <c r="E83" s="82"/>
      <c r="F83" s="126"/>
      <c r="G83" s="54"/>
      <c r="H83" s="54"/>
    </row>
  </sheetData>
  <mergeCells count="36">
    <mergeCell ref="B58:C58"/>
    <mergeCell ref="E58:F58"/>
    <mergeCell ref="B63:C63"/>
    <mergeCell ref="E63:F63"/>
    <mergeCell ref="A65:B65"/>
    <mergeCell ref="D65:E65"/>
    <mergeCell ref="B55:C55"/>
    <mergeCell ref="E55:F55"/>
    <mergeCell ref="B56:C56"/>
    <mergeCell ref="E56:F56"/>
    <mergeCell ref="B57:C57"/>
    <mergeCell ref="E57:F57"/>
    <mergeCell ref="B52:C52"/>
    <mergeCell ref="E52:F52"/>
    <mergeCell ref="B53:C53"/>
    <mergeCell ref="E53:F53"/>
    <mergeCell ref="B54:C54"/>
    <mergeCell ref="E54:F54"/>
    <mergeCell ref="B49:C49"/>
    <mergeCell ref="E49:F49"/>
    <mergeCell ref="B50:C50"/>
    <mergeCell ref="E50:F50"/>
    <mergeCell ref="B51:C51"/>
    <mergeCell ref="E51:F51"/>
    <mergeCell ref="B46:C46"/>
    <mergeCell ref="E46:F46"/>
    <mergeCell ref="B47:C47"/>
    <mergeCell ref="E47:F47"/>
    <mergeCell ref="B48:C48"/>
    <mergeCell ref="E48:F48"/>
    <mergeCell ref="C44:E44"/>
    <mergeCell ref="C28:E28"/>
    <mergeCell ref="D30:E30"/>
    <mergeCell ref="D31:E31"/>
    <mergeCell ref="D32:E32"/>
    <mergeCell ref="D33:E33"/>
  </mergeCells>
  <pageMargins left="3.937007874015748E-2" right="3.937007874015748E-2" top="0.19685039370078741" bottom="0.15748031496062992" header="0.31496062992125984" footer="0.31496062992125984"/>
  <pageSetup paperSize="9" scale="95" orientation="portrait" r:id="rId1"/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1B02-7921-410E-9160-1E199CF5CFE9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2983-EB5D-4DA3-9417-BF5F8188E929}">
  <dimension ref="A2:C19"/>
  <sheetViews>
    <sheetView view="pageBreakPreview" zoomScale="60" zoomScaleNormal="100" workbookViewId="0">
      <selection activeCell="M16" sqref="M16"/>
    </sheetView>
  </sheetViews>
  <sheetFormatPr defaultRowHeight="14.5" x14ac:dyDescent="0.35"/>
  <cols>
    <col min="1" max="1" width="15.7265625" bestFit="1" customWidth="1"/>
    <col min="2" max="2" width="12.26953125" customWidth="1"/>
    <col min="3" max="3" width="10" bestFit="1" customWidth="1"/>
  </cols>
  <sheetData>
    <row r="2" spans="1:3" ht="18.5" x14ac:dyDescent="0.45">
      <c r="A2" s="173" t="s">
        <v>246</v>
      </c>
    </row>
    <row r="3" spans="1:3" ht="18.5" x14ac:dyDescent="0.45">
      <c r="A3" s="173"/>
    </row>
    <row r="4" spans="1:3" ht="15.5" x14ac:dyDescent="0.35">
      <c r="A4" s="174" t="s">
        <v>247</v>
      </c>
      <c r="B4" s="174"/>
      <c r="C4" s="174"/>
    </row>
    <row r="5" spans="1:3" ht="15.5" x14ac:dyDescent="0.35">
      <c r="A5" s="174"/>
      <c r="B5" s="174"/>
      <c r="C5" s="174"/>
    </row>
    <row r="6" spans="1:3" ht="15.5" x14ac:dyDescent="0.35">
      <c r="A6" s="174"/>
      <c r="B6" s="174"/>
      <c r="C6" s="174"/>
    </row>
    <row r="7" spans="1:3" ht="15.5" x14ac:dyDescent="0.35">
      <c r="A7" s="174"/>
      <c r="B7" s="174"/>
      <c r="C7" s="174"/>
    </row>
    <row r="8" spans="1:3" ht="15.5" x14ac:dyDescent="0.35">
      <c r="A8" s="174"/>
      <c r="B8" s="174"/>
      <c r="C8" s="174"/>
    </row>
    <row r="9" spans="1:3" ht="15.5" x14ac:dyDescent="0.35">
      <c r="A9" s="174"/>
      <c r="B9" s="174"/>
      <c r="C9" s="174"/>
    </row>
    <row r="10" spans="1:3" ht="15.5" x14ac:dyDescent="0.35">
      <c r="A10" s="174"/>
      <c r="B10" s="174"/>
      <c r="C10" s="174"/>
    </row>
    <row r="11" spans="1:3" ht="15.5" x14ac:dyDescent="0.35">
      <c r="A11" s="174"/>
      <c r="B11" s="174"/>
      <c r="C11" s="174"/>
    </row>
    <row r="12" spans="1:3" ht="15.5" x14ac:dyDescent="0.35">
      <c r="A12" s="174"/>
      <c r="B12" s="174"/>
      <c r="C12" s="174"/>
    </row>
    <row r="13" spans="1:3" ht="15.5" x14ac:dyDescent="0.35">
      <c r="A13" s="174"/>
      <c r="B13" s="174"/>
      <c r="C13" s="174"/>
    </row>
    <row r="14" spans="1:3" ht="15.5" x14ac:dyDescent="0.35">
      <c r="A14" s="174" t="s">
        <v>248</v>
      </c>
      <c r="B14" s="174"/>
      <c r="C14" s="174"/>
    </row>
    <row r="15" spans="1:3" ht="15.5" x14ac:dyDescent="0.35">
      <c r="A15" s="175" t="s">
        <v>249</v>
      </c>
      <c r="B15" s="176" t="s">
        <v>250</v>
      </c>
      <c r="C15" s="176" t="s">
        <v>251</v>
      </c>
    </row>
    <row r="16" spans="1:3" ht="15.5" x14ac:dyDescent="0.35">
      <c r="A16" s="176" t="s">
        <v>252</v>
      </c>
      <c r="B16" s="176"/>
      <c r="C16" s="176"/>
    </row>
    <row r="17" spans="1:3" ht="15.5" x14ac:dyDescent="0.35">
      <c r="A17" s="176" t="s">
        <v>253</v>
      </c>
      <c r="B17" s="176"/>
      <c r="C17" s="176"/>
    </row>
    <row r="18" spans="1:3" ht="15.5" x14ac:dyDescent="0.35">
      <c r="A18" s="176" t="s">
        <v>254</v>
      </c>
      <c r="B18" s="176"/>
      <c r="C18" s="176"/>
    </row>
    <row r="19" spans="1:3" ht="15.5" x14ac:dyDescent="0.35">
      <c r="A19" s="174"/>
      <c r="B19" s="174"/>
      <c r="C19" s="174"/>
    </row>
  </sheetData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6BB5CE5A31408FED997E3373C6A4" ma:contentTypeVersion="11" ma:contentTypeDescription="Create a new document." ma:contentTypeScope="" ma:versionID="ada7f509b4626019c1e12b68022d6de6">
  <xsd:schema xmlns:xsd="http://www.w3.org/2001/XMLSchema" xmlns:xs="http://www.w3.org/2001/XMLSchema" xmlns:p="http://schemas.microsoft.com/office/2006/metadata/properties" xmlns:ns2="d500a131-7b51-4596-86dd-3d08d59d6ff5" xmlns:ns3="6abce79b-6e5b-4400-a28a-2f4422ea02b5" targetNamespace="http://schemas.microsoft.com/office/2006/metadata/properties" ma:root="true" ma:fieldsID="864f5d97237f2d002d5f78a88e39098a" ns2:_="" ns3:_="">
    <xsd:import namespace="d500a131-7b51-4596-86dd-3d08d59d6ff5"/>
    <xsd:import namespace="6abce79b-6e5b-4400-a28a-2f4422ea0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a131-7b51-4596-86dd-3d08d59d6f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ce79b-6e5b-4400-a28a-2f4422ea0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2511B9-2F72-4CBE-A73E-F4B84F62DD8C}">
  <ds:schemaRefs>
    <ds:schemaRef ds:uri="http://purl.org/dc/elements/1.1/"/>
    <ds:schemaRef ds:uri="http://schemas.microsoft.com/office/2006/metadata/properties"/>
    <ds:schemaRef ds:uri="http://purl.org/dc/terms/"/>
    <ds:schemaRef ds:uri="d500a131-7b51-4596-86dd-3d08d59d6ff5"/>
    <ds:schemaRef ds:uri="http://schemas.microsoft.com/office/2006/documentManagement/types"/>
    <ds:schemaRef ds:uri="6abce79b-6e5b-4400-a28a-2f4422ea02b5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4FF685-2474-426E-B12C-C405844002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F31FC7-EF53-4BA6-BD31-1653A834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00a131-7b51-4596-86dd-3d08d59d6ff5"/>
    <ds:schemaRef ds:uri="6abce79b-6e5b-4400-a28a-2f4422ea0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Intro</vt:lpstr>
      <vt:lpstr>Sheet2</vt:lpstr>
      <vt:lpstr>Cow Record</vt:lpstr>
      <vt:lpstr>Crop Record</vt:lpstr>
      <vt:lpstr>Other Livestock</vt:lpstr>
      <vt:lpstr>CO2 Questions</vt:lpstr>
      <vt:lpstr>Stock &amp; Stores</vt:lpstr>
      <vt:lpstr>Sheet1</vt:lpstr>
      <vt:lpstr>Notes</vt:lpstr>
      <vt:lpstr>Intro!Print_Area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dpenwill</dc:creator>
  <cp:keywords/>
  <dc:description/>
  <cp:lastModifiedBy>Harriet Thompson</cp:lastModifiedBy>
  <cp:revision/>
  <dcterms:created xsi:type="dcterms:W3CDTF">2016-08-25T09:51:08Z</dcterms:created>
  <dcterms:modified xsi:type="dcterms:W3CDTF">2021-03-19T10:11:57Z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0x010100AD046BB5CE5A31408FED997E3373C6A4</vt:lpwstr>
  </property>
</Properties>
</file>